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d.protected.ind\User\User06\SM7708\desktop\"/>
    </mc:Choice>
  </mc:AlternateContent>
  <bookViews>
    <workbookView xWindow="390" yWindow="510" windowWidth="17895" windowHeight="9405" tabRatio="605"/>
  </bookViews>
  <sheets>
    <sheet name="Summary" sheetId="3" r:id="rId1"/>
    <sheet name="Labour Expenditure" sheetId="5" r:id="rId2"/>
    <sheet name="Contract Expenditure" sheetId="12" r:id="rId3"/>
    <sheet name="Plant Expenditure" sheetId="6" r:id="rId4"/>
    <sheet name="SMP-PMP Expenditure" sheetId="13" r:id="rId5"/>
    <sheet name="Prototype Expenditure" sheetId="7" r:id="rId6"/>
    <sheet name="Other Expenditure" sheetId="8" r:id="rId7"/>
    <sheet name="Cash Flow" sheetId="9" state="hidden" r:id="rId8"/>
  </sheets>
  <definedNames>
    <definedName name="contRD2">'Contract Expenditure'!$17:$17</definedName>
    <definedName name="ContRD3">'Contract Expenditure'!$B$17</definedName>
    <definedName name="ContRD4">'Contract Expenditure'!$B$17</definedName>
    <definedName name="copied1">'Labour Expenditure'!$B$4</definedName>
    <definedName name="copied3">'Plant Expenditure'!$B$4</definedName>
    <definedName name="Demo_Add" localSheetId="4">'SMP-PMP Expenditure'!$B$4</definedName>
    <definedName name="Demo_Add_Line" localSheetId="4">'SMP-PMP Expenditure'!$4:$4</definedName>
    <definedName name="GradRD">'Labour Expenditure'!#REF!</definedName>
    <definedName name="gradRD1">'Labour Expenditure'!#REF!</definedName>
    <definedName name="Other_ADD">'Other Expenditure'!#REF!</definedName>
    <definedName name="Other_Add_line">'Other Expenditure'!#REF!</definedName>
    <definedName name="plantRD">'Plant Expenditure'!$12:$12</definedName>
    <definedName name="PlantRD1">'Plant Expenditure'!$B$12</definedName>
    <definedName name="plantRD2">'Plant Expenditure'!$12:$12</definedName>
    <definedName name="PlantRD3">'Plant Expenditure'!$B$12</definedName>
    <definedName name="_xlnm.Print_Area" localSheetId="2">'Contract Expenditure'!$B$1:$AE$25</definedName>
    <definedName name="_xlnm.Print_Area" localSheetId="1">'Labour Expenditure'!$B$1:$AG$16</definedName>
    <definedName name="_xlnm.Print_Area" localSheetId="6">'Other Expenditure'!$A$1:$AC$10</definedName>
    <definedName name="_xlnm.Print_Area" localSheetId="3">'Plant Expenditure'!$B$1:$AH$20</definedName>
    <definedName name="_xlnm.Print_Area" localSheetId="5">'Prototype Expenditure'!$B$2:$AD$10</definedName>
    <definedName name="_xlnm.Print_Area" localSheetId="4">'SMP-PMP Expenditure'!$B$2:$AF$8</definedName>
    <definedName name="_xlnm.Print_Area" localSheetId="0">Summary!$A$1:$AB$20</definedName>
    <definedName name="Sal_RD_Y">'Labour Expenditure'!$A$1:$N$17</definedName>
    <definedName name="SMP_PMP_ACTUALS" localSheetId="4">'SMP-PMP Expenditure'!#REF!</definedName>
    <definedName name="start1">'Labour Expenditure'!#REF!</definedName>
    <definedName name="start2">'Labour Expenditure'!#REF!</definedName>
    <definedName name="start3">'Plant Expenditure'!$B$3</definedName>
    <definedName name="Version">Summary!#REF!</definedName>
  </definedNames>
  <calcPr calcId="152511"/>
  <extLst>
    <ext uri="GoogleSheetsCustomDataVersion1">
      <go:sheetsCustomData xmlns:go="http://customooxmlschemas.google.com/" r:id="rId17" roundtripDataSignature="AMtx7mimNV8IhRe9Y2Y/9BlJzzjJY+HnDQ=="/>
    </ext>
  </extLst>
</workbook>
</file>

<file path=xl/calcChain.xml><?xml version="1.0" encoding="utf-8"?>
<calcChain xmlns="http://schemas.openxmlformats.org/spreadsheetml/2006/main">
  <c r="H7" i="8" l="1"/>
  <c r="J6" i="5"/>
  <c r="K6" i="5"/>
  <c r="L6" i="5"/>
  <c r="M6" i="5"/>
  <c r="AE21" i="12" l="1"/>
  <c r="AD21" i="12"/>
  <c r="AC21" i="12"/>
  <c r="AB21" i="12"/>
  <c r="Z21" i="12"/>
  <c r="Y21" i="12"/>
  <c r="X21" i="12"/>
  <c r="W21" i="12"/>
  <c r="U21" i="12"/>
  <c r="T21" i="12"/>
  <c r="S21" i="12"/>
  <c r="R21" i="12"/>
  <c r="P21" i="12"/>
  <c r="O21" i="12"/>
  <c r="N21" i="12"/>
  <c r="M21" i="12"/>
  <c r="AC10" i="8"/>
  <c r="AA17" i="3" s="1"/>
  <c r="AB10" i="8"/>
  <c r="Z17" i="3" s="1"/>
  <c r="AA10" i="8"/>
  <c r="Y17" i="3" s="1"/>
  <c r="Z10" i="8"/>
  <c r="X17" i="3" s="1"/>
  <c r="X10" i="8"/>
  <c r="W10" i="8"/>
  <c r="V10" i="8"/>
  <c r="U10" i="8"/>
  <c r="S10" i="8"/>
  <c r="R10" i="8"/>
  <c r="Q10" i="8"/>
  <c r="P10" i="8"/>
  <c r="N10" i="8"/>
  <c r="M10" i="8"/>
  <c r="L10" i="8"/>
  <c r="K10" i="8"/>
  <c r="AF8" i="13"/>
  <c r="AA15" i="3" s="1"/>
  <c r="AE8" i="13"/>
  <c r="Z15" i="3" s="1"/>
  <c r="AD8" i="13"/>
  <c r="Y15" i="3" s="1"/>
  <c r="AC8" i="13"/>
  <c r="X15" i="3" s="1"/>
  <c r="AA8" i="13"/>
  <c r="Z8" i="13"/>
  <c r="Y8" i="13"/>
  <c r="X8" i="13"/>
  <c r="V8" i="13"/>
  <c r="U8" i="13"/>
  <c r="T8" i="13"/>
  <c r="S8" i="13"/>
  <c r="Q8" i="13"/>
  <c r="P8" i="13"/>
  <c r="O8" i="13"/>
  <c r="N8" i="13"/>
  <c r="AD10" i="7"/>
  <c r="AA16" i="3" s="1"/>
  <c r="AC10" i="7"/>
  <c r="Z16" i="3" s="1"/>
  <c r="AB10" i="7"/>
  <c r="Y16" i="3" s="1"/>
  <c r="AA10" i="7"/>
  <c r="X16" i="3" s="1"/>
  <c r="Y10" i="7"/>
  <c r="X10" i="7"/>
  <c r="W10" i="7"/>
  <c r="V10" i="7"/>
  <c r="T10" i="7"/>
  <c r="S10" i="7"/>
  <c r="R10" i="7"/>
  <c r="Q10" i="7"/>
  <c r="O10" i="7"/>
  <c r="N10" i="7"/>
  <c r="M10" i="7"/>
  <c r="L10" i="7"/>
  <c r="J5" i="5" l="1"/>
  <c r="J7" i="5"/>
  <c r="J8" i="5"/>
  <c r="H8" i="8" l="1"/>
  <c r="U15" i="3" l="1"/>
  <c r="T15" i="3"/>
  <c r="S15" i="3"/>
  <c r="R15" i="3"/>
  <c r="O15" i="3"/>
  <c r="N15" i="3"/>
  <c r="L15" i="3"/>
  <c r="I15" i="3"/>
  <c r="H15" i="3"/>
  <c r="G15" i="3"/>
  <c r="F15" i="3"/>
  <c r="L7" i="13"/>
  <c r="K7" i="13"/>
  <c r="J7" i="13"/>
  <c r="I7" i="13"/>
  <c r="L6" i="13"/>
  <c r="K6" i="13"/>
  <c r="J6" i="13"/>
  <c r="I6" i="13"/>
  <c r="L5" i="13"/>
  <c r="K5" i="13"/>
  <c r="J5" i="13"/>
  <c r="I5" i="13"/>
  <c r="L4" i="13"/>
  <c r="K4" i="13"/>
  <c r="J4" i="13"/>
  <c r="I4" i="13"/>
  <c r="K20" i="12"/>
  <c r="J20" i="12"/>
  <c r="I20" i="12"/>
  <c r="H20" i="12"/>
  <c r="K19" i="12"/>
  <c r="J19" i="12"/>
  <c r="I19" i="12"/>
  <c r="H19" i="12"/>
  <c r="K18" i="12"/>
  <c r="J18" i="12"/>
  <c r="I18" i="12"/>
  <c r="H18" i="12"/>
  <c r="K17" i="12"/>
  <c r="J17" i="12"/>
  <c r="I17" i="12"/>
  <c r="H17" i="12"/>
  <c r="AE9" i="12"/>
  <c r="AD9" i="12"/>
  <c r="AC9" i="12"/>
  <c r="AB9" i="12"/>
  <c r="Z9" i="12"/>
  <c r="Y9" i="12"/>
  <c r="X9" i="12"/>
  <c r="W9" i="12"/>
  <c r="U9" i="12"/>
  <c r="T9" i="12"/>
  <c r="S9" i="12"/>
  <c r="R9" i="12"/>
  <c r="P9" i="12"/>
  <c r="O9" i="12"/>
  <c r="N9" i="12"/>
  <c r="M9" i="12"/>
  <c r="AF8" i="12"/>
  <c r="K8" i="12"/>
  <c r="J8" i="12"/>
  <c r="I8" i="12"/>
  <c r="H8" i="12"/>
  <c r="K7" i="12"/>
  <c r="J7" i="12"/>
  <c r="I7" i="12"/>
  <c r="H7" i="12"/>
  <c r="K6" i="12"/>
  <c r="J6" i="12"/>
  <c r="I6" i="12"/>
  <c r="H6" i="12"/>
  <c r="K5" i="12"/>
  <c r="J5" i="12"/>
  <c r="I5" i="12"/>
  <c r="H5" i="12"/>
  <c r="K4" i="12"/>
  <c r="J4" i="12"/>
  <c r="I4" i="12"/>
  <c r="H4" i="12"/>
  <c r="J30" i="9"/>
  <c r="E28" i="9"/>
  <c r="W27" i="9"/>
  <c r="AE25" i="9"/>
  <c r="AD25" i="9"/>
  <c r="AC25" i="9"/>
  <c r="AB25" i="9"/>
  <c r="Y25" i="9"/>
  <c r="X25" i="9"/>
  <c r="W25" i="9"/>
  <c r="V25" i="9"/>
  <c r="S25" i="9"/>
  <c r="F25" i="9" s="1"/>
  <c r="R25" i="9"/>
  <c r="Q25" i="9"/>
  <c r="P25" i="9"/>
  <c r="M25" i="9"/>
  <c r="L25" i="9"/>
  <c r="K25" i="9"/>
  <c r="J25" i="9"/>
  <c r="H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AE17" i="9"/>
  <c r="AD17" i="9"/>
  <c r="AC17" i="9"/>
  <c r="AC27" i="9" s="1"/>
  <c r="AB17" i="9"/>
  <c r="AB27" i="9" s="1"/>
  <c r="Y17" i="9"/>
  <c r="X17" i="9"/>
  <c r="W17" i="9"/>
  <c r="V17" i="9"/>
  <c r="V27" i="9" s="1"/>
  <c r="S17" i="9"/>
  <c r="R17" i="9"/>
  <c r="Q17" i="9"/>
  <c r="Q27" i="9" s="1"/>
  <c r="P17" i="9"/>
  <c r="P27" i="9" s="1"/>
  <c r="M17" i="9"/>
  <c r="M27" i="9" s="1"/>
  <c r="L17" i="9"/>
  <c r="K17" i="9"/>
  <c r="J17" i="9"/>
  <c r="J27" i="9" s="1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1" i="9"/>
  <c r="G11" i="9"/>
  <c r="F11" i="9"/>
  <c r="E11" i="9"/>
  <c r="H10" i="9"/>
  <c r="G10" i="9"/>
  <c r="F10" i="9"/>
  <c r="E10" i="9"/>
  <c r="AE7" i="9"/>
  <c r="AD7" i="9"/>
  <c r="AC7" i="9"/>
  <c r="AB7" i="9"/>
  <c r="Y7" i="9"/>
  <c r="X7" i="9"/>
  <c r="W7" i="9"/>
  <c r="V7" i="9"/>
  <c r="S7" i="9"/>
  <c r="R7" i="9"/>
  <c r="Q7" i="9"/>
  <c r="P7" i="9"/>
  <c r="M7" i="9"/>
  <c r="L7" i="9"/>
  <c r="K7" i="9"/>
  <c r="J7" i="9"/>
  <c r="V6" i="9"/>
  <c r="O17" i="3"/>
  <c r="N17" i="3"/>
  <c r="M17" i="3"/>
  <c r="H17" i="3"/>
  <c r="G17" i="3"/>
  <c r="F17" i="3"/>
  <c r="I9" i="8"/>
  <c r="H9" i="8"/>
  <c r="G9" i="8"/>
  <c r="F9" i="8"/>
  <c r="I8" i="8"/>
  <c r="G8" i="8"/>
  <c r="F8" i="8"/>
  <c r="I7" i="8"/>
  <c r="G7" i="8"/>
  <c r="F7" i="8"/>
  <c r="I6" i="8"/>
  <c r="H6" i="8"/>
  <c r="G6" i="8"/>
  <c r="F6" i="8"/>
  <c r="I5" i="8"/>
  <c r="H5" i="8"/>
  <c r="G5" i="8"/>
  <c r="F5" i="8"/>
  <c r="L17" i="3"/>
  <c r="F4" i="8"/>
  <c r="I4" i="8"/>
  <c r="H4" i="8"/>
  <c r="U16" i="3"/>
  <c r="T16" i="3"/>
  <c r="R16" i="3"/>
  <c r="O16" i="3"/>
  <c r="N16" i="3"/>
  <c r="M16" i="3"/>
  <c r="L16" i="3"/>
  <c r="J9" i="7"/>
  <c r="I9" i="7"/>
  <c r="H9" i="7"/>
  <c r="G9" i="7"/>
  <c r="J8" i="7"/>
  <c r="I8" i="7"/>
  <c r="H8" i="7"/>
  <c r="G8" i="7"/>
  <c r="J7" i="7"/>
  <c r="I7" i="7"/>
  <c r="H7" i="7"/>
  <c r="G7" i="7"/>
  <c r="J6" i="7"/>
  <c r="I6" i="7"/>
  <c r="H6" i="7"/>
  <c r="G6" i="7"/>
  <c r="J5" i="7"/>
  <c r="I5" i="7"/>
  <c r="H5" i="7"/>
  <c r="G5" i="7"/>
  <c r="J4" i="7"/>
  <c r="I4" i="7"/>
  <c r="H4" i="7"/>
  <c r="G4" i="7"/>
  <c r="AH16" i="6"/>
  <c r="AG16" i="6"/>
  <c r="AF16" i="6"/>
  <c r="AE16" i="6"/>
  <c r="AC16" i="6"/>
  <c r="AB16" i="6"/>
  <c r="AA16" i="6"/>
  <c r="Z16" i="6"/>
  <c r="X16" i="6"/>
  <c r="W16" i="6"/>
  <c r="V16" i="6"/>
  <c r="U16" i="6"/>
  <c r="S16" i="6"/>
  <c r="R16" i="6"/>
  <c r="Q16" i="6"/>
  <c r="P16" i="6"/>
  <c r="N15" i="6"/>
  <c r="M15" i="6"/>
  <c r="L15" i="6"/>
  <c r="K15" i="6"/>
  <c r="N14" i="6"/>
  <c r="M14" i="6"/>
  <c r="L14" i="6"/>
  <c r="K14" i="6"/>
  <c r="N13" i="6"/>
  <c r="M13" i="6"/>
  <c r="L13" i="6"/>
  <c r="K13" i="6"/>
  <c r="N12" i="6"/>
  <c r="M12" i="6"/>
  <c r="L12" i="6"/>
  <c r="K12" i="6"/>
  <c r="AH8" i="6"/>
  <c r="AH20" i="6" s="1"/>
  <c r="AA14" i="3" s="1"/>
  <c r="AG8" i="6"/>
  <c r="AF8" i="6"/>
  <c r="AE8" i="6"/>
  <c r="AC8" i="6"/>
  <c r="AC20" i="6" s="1"/>
  <c r="AB8" i="6"/>
  <c r="AA8" i="6"/>
  <c r="AA20" i="6" s="1"/>
  <c r="Z8" i="6"/>
  <c r="X8" i="6"/>
  <c r="X20" i="6" s="1"/>
  <c r="W8" i="6"/>
  <c r="W20" i="6" s="1"/>
  <c r="V8" i="6"/>
  <c r="V20" i="6" s="1"/>
  <c r="U8" i="6"/>
  <c r="U20" i="6" s="1"/>
  <c r="S8" i="6"/>
  <c r="S20" i="6" s="1"/>
  <c r="R8" i="6"/>
  <c r="R20" i="6" s="1"/>
  <c r="Q8" i="6"/>
  <c r="Q20" i="6" s="1"/>
  <c r="P8" i="6"/>
  <c r="P20" i="6" s="1"/>
  <c r="N7" i="6"/>
  <c r="M7" i="6"/>
  <c r="N6" i="6"/>
  <c r="M6" i="6"/>
  <c r="N5" i="6"/>
  <c r="M5" i="6"/>
  <c r="L5" i="6"/>
  <c r="K5" i="6"/>
  <c r="N4" i="6"/>
  <c r="M4" i="6"/>
  <c r="L4" i="6"/>
  <c r="K4" i="6"/>
  <c r="AG9" i="5"/>
  <c r="AG12" i="5" s="1"/>
  <c r="AF9" i="5"/>
  <c r="AF12" i="5" s="1"/>
  <c r="AE9" i="5"/>
  <c r="AE12" i="5" s="1"/>
  <c r="AD9" i="5"/>
  <c r="AD12" i="5" s="1"/>
  <c r="AB9" i="5"/>
  <c r="AB12" i="5" s="1"/>
  <c r="AA9" i="5"/>
  <c r="AA12" i="5" s="1"/>
  <c r="Z9" i="5"/>
  <c r="Z12" i="5" s="1"/>
  <c r="Y9" i="5"/>
  <c r="Y12" i="5" s="1"/>
  <c r="W9" i="5"/>
  <c r="W12" i="5" s="1"/>
  <c r="V9" i="5"/>
  <c r="V12" i="5" s="1"/>
  <c r="U9" i="5"/>
  <c r="U12" i="5" s="1"/>
  <c r="T9" i="5"/>
  <c r="T12" i="5" s="1"/>
  <c r="R9" i="5"/>
  <c r="R12" i="5" s="1"/>
  <c r="Q9" i="5"/>
  <c r="Q12" i="5" s="1"/>
  <c r="P9" i="5"/>
  <c r="P12" i="5" s="1"/>
  <c r="O9" i="5"/>
  <c r="M8" i="5"/>
  <c r="L8" i="5"/>
  <c r="K8" i="5"/>
  <c r="M7" i="5"/>
  <c r="L7" i="5"/>
  <c r="K7" i="5"/>
  <c r="M5" i="5"/>
  <c r="L5" i="5"/>
  <c r="K5" i="5"/>
  <c r="M4" i="5"/>
  <c r="L4" i="5"/>
  <c r="K4" i="5"/>
  <c r="J4" i="5"/>
  <c r="G6" i="9"/>
  <c r="S16" i="3"/>
  <c r="M15" i="3"/>
  <c r="G8" i="9"/>
  <c r="C5" i="3"/>
  <c r="AG20" i="6" l="1"/>
  <c r="Z14" i="3" s="1"/>
  <c r="AB20" i="6"/>
  <c r="T14" i="3" s="1"/>
  <c r="AE20" i="6"/>
  <c r="X14" i="3" s="1"/>
  <c r="AF20" i="6"/>
  <c r="Y14" i="3" s="1"/>
  <c r="Z20" i="6"/>
  <c r="R14" i="3" s="1"/>
  <c r="S17" i="3"/>
  <c r="T17" i="3"/>
  <c r="U17" i="3"/>
  <c r="R17" i="3"/>
  <c r="AB16" i="3"/>
  <c r="AB15" i="3"/>
  <c r="N13" i="12"/>
  <c r="N25" i="12" s="1"/>
  <c r="G13" i="3" s="1"/>
  <c r="P13" i="12"/>
  <c r="P25" i="12" s="1"/>
  <c r="I13" i="3" s="1"/>
  <c r="Z13" i="12"/>
  <c r="Z25" i="12" s="1"/>
  <c r="U13" i="3" s="1"/>
  <c r="W13" i="12"/>
  <c r="Y13" i="12"/>
  <c r="Y25" i="12" s="1"/>
  <c r="T13" i="3" s="1"/>
  <c r="R13" i="12"/>
  <c r="AB13" i="12"/>
  <c r="M13" i="12"/>
  <c r="S13" i="12"/>
  <c r="S25" i="12" s="1"/>
  <c r="M13" i="3" s="1"/>
  <c r="AC13" i="12"/>
  <c r="AC25" i="12" s="1"/>
  <c r="Y13" i="3" s="1"/>
  <c r="X13" i="12"/>
  <c r="X25" i="12" s="1"/>
  <c r="S13" i="3" s="1"/>
  <c r="O13" i="12"/>
  <c r="O25" i="12" s="1"/>
  <c r="H13" i="3" s="1"/>
  <c r="T13" i="12"/>
  <c r="T25" i="12" s="1"/>
  <c r="N13" i="3" s="1"/>
  <c r="AD13" i="12"/>
  <c r="AD25" i="12" s="1"/>
  <c r="Z13" i="3" s="1"/>
  <c r="U13" i="12"/>
  <c r="U25" i="12" s="1"/>
  <c r="O13" i="3" s="1"/>
  <c r="AE13" i="12"/>
  <c r="AE25" i="12" s="1"/>
  <c r="AA13" i="3" s="1"/>
  <c r="O12" i="5"/>
  <c r="P16" i="5"/>
  <c r="Q16" i="5"/>
  <c r="U16" i="5"/>
  <c r="AE16" i="5"/>
  <c r="Y12" i="3" s="1"/>
  <c r="R16" i="5"/>
  <c r="AF16" i="5"/>
  <c r="Z12" i="3" s="1"/>
  <c r="AG16" i="5"/>
  <c r="AA12" i="3" s="1"/>
  <c r="Z16" i="5"/>
  <c r="AA16" i="5"/>
  <c r="AB16" i="5"/>
  <c r="T16" i="5"/>
  <c r="AD16" i="5"/>
  <c r="V16" i="5"/>
  <c r="W16" i="5"/>
  <c r="Y16" i="5"/>
  <c r="S14" i="3"/>
  <c r="G10" i="8"/>
  <c r="J10" i="7"/>
  <c r="I8" i="13"/>
  <c r="I14" i="3"/>
  <c r="N14" i="3"/>
  <c r="N16" i="6"/>
  <c r="G14" i="3"/>
  <c r="M16" i="6"/>
  <c r="H14" i="3"/>
  <c r="K21" i="12"/>
  <c r="J9" i="12"/>
  <c r="K9" i="12"/>
  <c r="H9" i="12"/>
  <c r="I9" i="12"/>
  <c r="M9" i="5"/>
  <c r="I10" i="7"/>
  <c r="L8" i="6"/>
  <c r="L14" i="3"/>
  <c r="K9" i="5"/>
  <c r="J9" i="5"/>
  <c r="H10" i="7"/>
  <c r="I17" i="3"/>
  <c r="J17" i="3" s="1"/>
  <c r="E17" i="9"/>
  <c r="G17" i="9"/>
  <c r="V15" i="3"/>
  <c r="N8" i="6"/>
  <c r="U14" i="3"/>
  <c r="I10" i="8"/>
  <c r="L27" i="9"/>
  <c r="X27" i="9"/>
  <c r="I21" i="12"/>
  <c r="J8" i="13"/>
  <c r="L8" i="13"/>
  <c r="L16" i="6"/>
  <c r="Y27" i="9"/>
  <c r="M14" i="3"/>
  <c r="G4" i="8"/>
  <c r="P16" i="3"/>
  <c r="O14" i="3"/>
  <c r="H10" i="8"/>
  <c r="F17" i="9"/>
  <c r="R27" i="9"/>
  <c r="AD27" i="9"/>
  <c r="K27" i="9"/>
  <c r="K8" i="13"/>
  <c r="F14" i="3"/>
  <c r="H17" i="9"/>
  <c r="S27" i="9"/>
  <c r="F27" i="9" s="1"/>
  <c r="AE27" i="9"/>
  <c r="H27" i="9" s="1"/>
  <c r="E25" i="9"/>
  <c r="G25" i="9"/>
  <c r="E27" i="9"/>
  <c r="G27" i="9"/>
  <c r="J21" i="12"/>
  <c r="L9" i="5"/>
  <c r="P15" i="3"/>
  <c r="V16" i="3"/>
  <c r="P17" i="3"/>
  <c r="M8" i="6"/>
  <c r="E6" i="9"/>
  <c r="J15" i="3"/>
  <c r="K8" i="6"/>
  <c r="J29" i="9"/>
  <c r="K28" i="9" s="1"/>
  <c r="K29" i="9" s="1"/>
  <c r="L28" i="9" s="1"/>
  <c r="L29" i="9" s="1"/>
  <c r="M28" i="9" s="1"/>
  <c r="M29" i="9" s="1"/>
  <c r="K16" i="6"/>
  <c r="H21" i="12"/>
  <c r="AA18" i="3" l="1"/>
  <c r="AA20" i="3" s="1"/>
  <c r="Y18" i="3"/>
  <c r="Y20" i="3" s="1"/>
  <c r="X12" i="3"/>
  <c r="V17" i="3"/>
  <c r="I13" i="12"/>
  <c r="W25" i="12"/>
  <c r="J25" i="12" s="1"/>
  <c r="J13" i="12"/>
  <c r="M25" i="12"/>
  <c r="H25" i="12" s="1"/>
  <c r="H13" i="12"/>
  <c r="AB25" i="12"/>
  <c r="X13" i="3" s="1"/>
  <c r="AB13" i="3" s="1"/>
  <c r="K13" i="12"/>
  <c r="R25" i="12"/>
  <c r="L13" i="3" s="1"/>
  <c r="AB17" i="3"/>
  <c r="D17" i="3" s="1"/>
  <c r="AB14" i="3"/>
  <c r="D15" i="3"/>
  <c r="Z18" i="3"/>
  <c r="Z20" i="3" s="1"/>
  <c r="L16" i="5"/>
  <c r="J12" i="5"/>
  <c r="K16" i="5"/>
  <c r="M16" i="5"/>
  <c r="O16" i="5"/>
  <c r="L12" i="5"/>
  <c r="M12" i="5"/>
  <c r="K12" i="5"/>
  <c r="F10" i="8"/>
  <c r="B17" i="6"/>
  <c r="N12" i="3"/>
  <c r="N18" i="3" s="1"/>
  <c r="N20" i="3" s="1"/>
  <c r="U12" i="3"/>
  <c r="U18" i="3" s="1"/>
  <c r="U20" i="3" s="1"/>
  <c r="O12" i="3"/>
  <c r="O18" i="3" s="1"/>
  <c r="O20" i="3" s="1"/>
  <c r="S12" i="3"/>
  <c r="S18" i="3" s="1"/>
  <c r="S20" i="3" s="1"/>
  <c r="M12" i="3"/>
  <c r="M18" i="3" s="1"/>
  <c r="M20" i="3" s="1"/>
  <c r="K20" i="6"/>
  <c r="T12" i="3"/>
  <c r="T18" i="3" s="1"/>
  <c r="T20" i="3" s="1"/>
  <c r="L20" i="6"/>
  <c r="B22" i="12"/>
  <c r="M20" i="6"/>
  <c r="N20" i="6"/>
  <c r="P28" i="9"/>
  <c r="E29" i="9"/>
  <c r="P14" i="3"/>
  <c r="V14" i="3"/>
  <c r="J14" i="3"/>
  <c r="K25" i="12" l="1"/>
  <c r="X18" i="3"/>
  <c r="AB18" i="3" s="1"/>
  <c r="AB20" i="3" s="1"/>
  <c r="I25" i="12"/>
  <c r="F13" i="3"/>
  <c r="AB12" i="3"/>
  <c r="R13" i="3"/>
  <c r="V13" i="3" s="1"/>
  <c r="D14" i="3"/>
  <c r="J13" i="3"/>
  <c r="P13" i="3"/>
  <c r="L12" i="3"/>
  <c r="R12" i="3"/>
  <c r="F28" i="9"/>
  <c r="P29" i="9"/>
  <c r="Q28" i="9" s="1"/>
  <c r="Q29" i="9" s="1"/>
  <c r="R28" i="9" s="1"/>
  <c r="R29" i="9" s="1"/>
  <c r="S28" i="9" s="1"/>
  <c r="S29" i="9" s="1"/>
  <c r="X20" i="3" l="1"/>
  <c r="D13" i="3"/>
  <c r="F29" i="9"/>
  <c r="V28" i="9"/>
  <c r="R18" i="3"/>
  <c r="R20" i="3" s="1"/>
  <c r="V12" i="3"/>
  <c r="L18" i="3"/>
  <c r="L20" i="3" s="1"/>
  <c r="P12" i="3"/>
  <c r="P18" i="3" l="1"/>
  <c r="P20" i="3" s="1"/>
  <c r="J8" i="9"/>
  <c r="G28" i="9"/>
  <c r="V29" i="9"/>
  <c r="W28" i="9" s="1"/>
  <c r="W29" i="9" s="1"/>
  <c r="X28" i="9" s="1"/>
  <c r="X29" i="9" s="1"/>
  <c r="Y28" i="9" s="1"/>
  <c r="Y29" i="9" s="1"/>
  <c r="V18" i="3"/>
  <c r="V20" i="3" s="1"/>
  <c r="J6" i="9"/>
  <c r="F12" i="3" l="1"/>
  <c r="G29" i="9"/>
  <c r="AB28" i="9"/>
  <c r="H28" i="9" l="1"/>
  <c r="AB29" i="9"/>
  <c r="AC28" i="9" s="1"/>
  <c r="AC29" i="9" s="1"/>
  <c r="AD28" i="9" s="1"/>
  <c r="AD29" i="9" s="1"/>
  <c r="AE28" i="9" s="1"/>
  <c r="AE29" i="9" s="1"/>
  <c r="H29" i="9" s="1"/>
  <c r="K8" i="9" l="1"/>
  <c r="K6" i="9"/>
  <c r="L6" i="9" l="1"/>
  <c r="L8" i="9"/>
  <c r="G12" i="3"/>
  <c r="M8" i="9" l="1"/>
  <c r="M6" i="9"/>
  <c r="H12" i="3"/>
  <c r="P6" i="9" l="1"/>
  <c r="E8" i="9"/>
  <c r="F6" i="9" l="1"/>
  <c r="P8" i="9" l="1"/>
  <c r="I12" i="3" l="1"/>
  <c r="J16" i="5"/>
  <c r="Q6" i="9"/>
  <c r="J12" i="3" l="1"/>
  <c r="D12" i="3" s="1"/>
  <c r="Q8" i="9"/>
  <c r="R6" i="9" l="1"/>
  <c r="R8" i="9" l="1"/>
  <c r="S6" i="9" l="1"/>
  <c r="S8" i="9" l="1"/>
  <c r="F8" i="9" l="1"/>
  <c r="V8" i="9" l="1"/>
  <c r="W6" i="9" l="1"/>
  <c r="W8" i="9" l="1"/>
  <c r="X6" i="9" l="1"/>
  <c r="X8" i="9" l="1"/>
  <c r="Y6" i="9" l="1"/>
  <c r="Y8" i="9" l="1"/>
  <c r="AB6" i="9" l="1"/>
  <c r="H6" i="9" l="1"/>
  <c r="AB8" i="9" l="1"/>
  <c r="AC6" i="9" l="1"/>
  <c r="AC8" i="9" l="1"/>
  <c r="AD6" i="9"/>
  <c r="AD8" i="9" l="1"/>
  <c r="AE6" i="9" l="1"/>
  <c r="AE8" i="9" l="1"/>
  <c r="H8" i="9" l="1"/>
  <c r="H16" i="3"/>
  <c r="H18" i="3"/>
  <c r="H20" i="3" s="1"/>
  <c r="I16" i="3"/>
  <c r="I18" i="3" s="1"/>
  <c r="I20" i="3" s="1"/>
  <c r="F16" i="3"/>
  <c r="F18" i="3" s="1"/>
  <c r="G10" i="7"/>
  <c r="G16" i="3"/>
  <c r="G18" i="3" s="1"/>
  <c r="G20" i="3" s="1"/>
  <c r="J18" i="3" l="1"/>
  <c r="F20" i="3"/>
  <c r="J16" i="3"/>
  <c r="D16" i="3" s="1"/>
  <c r="J20" i="3" l="1"/>
  <c r="D20" i="3" s="1"/>
  <c r="C7" i="3" s="1"/>
  <c r="D18" i="3"/>
  <c r="C6" i="3" s="1"/>
  <c r="C8" i="3" l="1"/>
</calcChain>
</file>

<file path=xl/sharedStrings.xml><?xml version="1.0" encoding="utf-8"?>
<sst xmlns="http://schemas.openxmlformats.org/spreadsheetml/2006/main" count="445" uniqueCount="102">
  <si>
    <t>Accelerating Commercialisation</t>
  </si>
  <si>
    <t>Total Project Costs:</t>
  </si>
  <si>
    <t>Q1</t>
  </si>
  <si>
    <t>Q2</t>
  </si>
  <si>
    <t>Q3</t>
  </si>
  <si>
    <t>Q4</t>
  </si>
  <si>
    <t>to</t>
  </si>
  <si>
    <t>Labour Expenditure</t>
  </si>
  <si>
    <t>Contract Expenditure</t>
  </si>
  <si>
    <t>Plant Expenditure</t>
  </si>
  <si>
    <t>Prototype Expenditure</t>
  </si>
  <si>
    <t>Other Expenditure</t>
  </si>
  <si>
    <t>Expenditure by financial year</t>
  </si>
  <si>
    <t>General</t>
  </si>
  <si>
    <t>Annual salary</t>
  </si>
  <si>
    <t>% of time on 
project*</t>
  </si>
  <si>
    <t>Expenditure Type</t>
  </si>
  <si>
    <t>SMP/PMP Expenditure</t>
  </si>
  <si>
    <t>Total A: Total Salary Expenditure</t>
  </si>
  <si>
    <t>Description of plant being used, purchased, hired or leased</t>
  </si>
  <si>
    <t>Purchased, hired or leased?</t>
  </si>
  <si>
    <t>Date acquired</t>
  </si>
  <si>
    <t>Purchase Cost</t>
  </si>
  <si>
    <t>Total Depreciation/Total Lease or Hiring Costs</t>
  </si>
  <si>
    <t>Total Running Costs</t>
  </si>
  <si>
    <t>% of use on project</t>
  </si>
  <si>
    <t>Total B: On costs and overheads</t>
  </si>
  <si>
    <t>Total A: Pre-existing or purchased plant</t>
  </si>
  <si>
    <t>Description of plant constructed</t>
  </si>
  <si>
    <t>Date Deployed on Project</t>
  </si>
  <si>
    <t>Capitalised Cost of Constructed Plant</t>
  </si>
  <si>
    <t>Residual value (at project end date)*</t>
  </si>
  <si>
    <t>Total Depreciation Costs</t>
  </si>
  <si>
    <t>Description of Prototype</t>
  </si>
  <si>
    <t>No. of prototypes</t>
  </si>
  <si>
    <t>Total B: Constructed plant</t>
  </si>
  <si>
    <t>Total: Prototype expenditure</t>
  </si>
  <si>
    <t>Description of other expenditure</t>
  </si>
  <si>
    <t>Total Costs</t>
  </si>
  <si>
    <t>Audit Reports</t>
  </si>
  <si>
    <t>Total: Other expenditure</t>
  </si>
  <si>
    <t>8. Company Cash Flow</t>
  </si>
  <si>
    <t>Please enter cash flow estimates for total company activity, not just proposed project</t>
  </si>
  <si>
    <t>Description</t>
  </si>
  <si>
    <t>Cash receipts</t>
  </si>
  <si>
    <t>Sales from the project</t>
  </si>
  <si>
    <t>Other revenue</t>
  </si>
  <si>
    <t>Other:</t>
  </si>
  <si>
    <t xml:space="preserve"> - Climate Ready grant</t>
  </si>
  <si>
    <t xml:space="preserve"> - Borrowings</t>
  </si>
  <si>
    <t xml:space="preserve"> - Equity raising</t>
  </si>
  <si>
    <t xml:space="preserve"> - Other</t>
  </si>
  <si>
    <r>
      <t xml:space="preserve">Total receipts </t>
    </r>
    <r>
      <rPr>
        <b/>
        <sz val="10"/>
        <color rgb="FFFF0000"/>
        <rFont val="Arial"/>
      </rPr>
      <t>(A)</t>
    </r>
  </si>
  <si>
    <t>Cash payments</t>
  </si>
  <si>
    <t>Project costs</t>
  </si>
  <si>
    <t>Production &amp; other costs of commercialising the project outcome</t>
  </si>
  <si>
    <t>Other operating expenses</t>
  </si>
  <si>
    <t>Loan repayments</t>
  </si>
  <si>
    <t>Other outlays</t>
  </si>
  <si>
    <r>
      <t xml:space="preserve">Total payments </t>
    </r>
    <r>
      <rPr>
        <b/>
        <sz val="10"/>
        <color rgb="FFFF0000"/>
        <rFont val="Arial"/>
      </rPr>
      <t>(B)</t>
    </r>
  </si>
  <si>
    <r>
      <t xml:space="preserve">Net cash flow </t>
    </r>
    <r>
      <rPr>
        <b/>
        <sz val="10"/>
        <color rgb="FFFF0000"/>
        <rFont val="Arial"/>
      </rPr>
      <t>(C )</t>
    </r>
  </si>
  <si>
    <r>
      <t xml:space="preserve">Opening cash </t>
    </r>
    <r>
      <rPr>
        <b/>
        <sz val="10"/>
        <color rgb="FFFF0000"/>
        <rFont val="Arial"/>
      </rPr>
      <t>(D)</t>
    </r>
  </si>
  <si>
    <t xml:space="preserve">Closing cash </t>
  </si>
  <si>
    <t>Applicant's Overdraft Limit</t>
  </si>
  <si>
    <t>Please state basis for these figures:</t>
  </si>
  <si>
    <t>Contractor Name</t>
  </si>
  <si>
    <t>Purpose of work</t>
  </si>
  <si>
    <t>Planned annual payments</t>
  </si>
  <si>
    <t>% of time on
 project*</t>
  </si>
  <si>
    <t>Total A: Total Contract Expenditure more than 35 hours per week</t>
  </si>
  <si>
    <t>Description of Components</t>
  </si>
  <si>
    <t>Residual value (at project end date)</t>
  </si>
  <si>
    <t>Total: State-of-the-art Manufacturing Plant/Pilot Manufacturing Plant Expenditure</t>
  </si>
  <si>
    <t>Planned total payments</t>
  </si>
  <si>
    <t>Total C: Total Contract expenditure less than 35 hours per week</t>
  </si>
  <si>
    <t>Project Expenditure Guide</t>
  </si>
  <si>
    <t>Indicative Grant Payment</t>
  </si>
  <si>
    <t>FY1</t>
  </si>
  <si>
    <t>FY 2</t>
  </si>
  <si>
    <t>FY 3</t>
  </si>
  <si>
    <t>FY 4</t>
  </si>
  <si>
    <t xml:space="preserve">Total </t>
  </si>
  <si>
    <t>Grant Sought $:</t>
  </si>
  <si>
    <t xml:space="preserve"> Construction costs</t>
  </si>
  <si>
    <t>Summary of Project Expenditure</t>
  </si>
  <si>
    <t>Total expenditure</t>
  </si>
  <si>
    <t>Project Start Date:</t>
  </si>
  <si>
    <t>Project End Date:</t>
  </si>
  <si>
    <t xml:space="preserve">Grant Percentage indicator </t>
  </si>
  <si>
    <t xml:space="preserve">Total B: Contractor Overheads &gt;35hrs per week </t>
  </si>
  <si>
    <t>State-of-the-art Manufacturing Plant/Pilot Manufacturing Plant Expenditure</t>
  </si>
  <si>
    <t>Total Plant Expenditure = Total A+B</t>
  </si>
  <si>
    <t>Total Contract Expenditure = Total A+B+C</t>
  </si>
  <si>
    <t>Total Labour Expenditure = Total A+B</t>
  </si>
  <si>
    <t>Purchased, pre-existing, hired or leased plant</t>
  </si>
  <si>
    <t>Constructed plant</t>
  </si>
  <si>
    <t>Contract expenditure (contractors working more than 35hrs/week or more on premises)</t>
  </si>
  <si>
    <r>
      <t xml:space="preserve">Contract expenditure (contractors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working 35hrs/week or more on premises)</t>
    </r>
  </si>
  <si>
    <t>FY 1</t>
  </si>
  <si>
    <t xml:space="preserve">FY 2 </t>
  </si>
  <si>
    <t xml:space="preserve">FY 3 </t>
  </si>
  <si>
    <t>Employee Name/Title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</si>
</sst>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_-* #,##0_-;\-* #,##0_-;_-* &quot;-&quot;_-;_-@"/>
    <numFmt numFmtId="165" formatCode="0.0000%"/>
    <numFmt numFmtId="166" formatCode="_-* #,##0.00_-;\-* #,##0.00_-;_-* &quot;-&quot;??_-;_-@"/>
    <numFmt numFmtId="167" formatCode="_-* #,##0_-;\-* #,##0_-;_-* &quot;-&quot;??_-;_-@"/>
    <numFmt numFmtId="168" formatCode="[$-409]mmm\-yy"/>
    <numFmt numFmtId="169" formatCode="[$-F800]dddd\,\ mmmm\ dd\,\ yyyy"/>
    <numFmt numFmtId="170" formatCode="0.00000"/>
    <numFmt numFmtId="171" formatCode="0.0%"/>
  </numFmts>
  <fonts count="46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rgb="FFFF0000"/>
      <name val="Arial"/>
    </font>
    <font>
      <sz val="10"/>
      <name val="Arial"/>
    </font>
    <font>
      <b/>
      <sz val="10"/>
      <color rgb="FFFFFFFF"/>
      <name val="Arial"/>
    </font>
    <font>
      <b/>
      <u/>
      <sz val="10"/>
      <color theme="1"/>
      <name val="Arial"/>
    </font>
    <font>
      <sz val="10"/>
      <color rgb="FF969696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0"/>
      <color rgb="FF969696"/>
      <name val="Arial"/>
    </font>
    <font>
      <b/>
      <u/>
      <sz val="10"/>
      <color rgb="FF969696"/>
      <name val="Arial"/>
    </font>
    <font>
      <i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2"/>
      <color rgb="FFFF0000"/>
      <name val="Arial"/>
    </font>
    <font>
      <b/>
      <u/>
      <sz val="10"/>
      <color rgb="FF969696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b/>
      <i/>
      <sz val="10"/>
      <name val="Arial"/>
      <family val="2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C1FFCB"/>
        <bgColor rgb="FFC1FFCB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FFFFFF"/>
      </patternFill>
    </fill>
  </fills>
  <borders count="14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hair">
        <color rgb="FF000000"/>
      </bottom>
      <diagonal/>
    </border>
  </borders>
  <cellStyleXfs count="3">
    <xf numFmtId="0" fontId="0" fillId="0" borderId="0"/>
    <xf numFmtId="44" fontId="45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354">
    <xf numFmtId="0" fontId="0" fillId="0" borderId="0" xfId="0" applyFont="1" applyAlignment="1"/>
    <xf numFmtId="0" fontId="1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2" borderId="38" xfId="0" applyFont="1" applyFill="1" applyBorder="1"/>
    <xf numFmtId="0" fontId="1" fillId="2" borderId="40" xfId="0" applyFont="1" applyFill="1" applyBorder="1"/>
    <xf numFmtId="0" fontId="1" fillId="2" borderId="43" xfId="0" applyFont="1" applyFill="1" applyBorder="1"/>
    <xf numFmtId="0" fontId="2" fillId="2" borderId="49" xfId="0" applyFont="1" applyFill="1" applyBorder="1"/>
    <xf numFmtId="0" fontId="1" fillId="2" borderId="50" xfId="0" applyFont="1" applyFill="1" applyBorder="1"/>
    <xf numFmtId="0" fontId="1" fillId="2" borderId="49" xfId="0" applyFont="1" applyFill="1" applyBorder="1"/>
    <xf numFmtId="0" fontId="2" fillId="2" borderId="1" xfId="0" applyFont="1" applyFill="1" applyBorder="1"/>
    <xf numFmtId="167" fontId="1" fillId="2" borderId="1" xfId="0" applyNumberFormat="1" applyFont="1" applyFill="1" applyBorder="1"/>
    <xf numFmtId="0" fontId="9" fillId="2" borderId="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168" fontId="12" fillId="2" borderId="56" xfId="0" applyNumberFormat="1" applyFont="1" applyFill="1" applyBorder="1" applyAlignment="1">
      <alignment horizontal="center" vertical="center" wrapText="1"/>
    </xf>
    <xf numFmtId="168" fontId="13" fillId="2" borderId="57" xfId="0" applyNumberFormat="1" applyFont="1" applyFill="1" applyBorder="1" applyAlignment="1">
      <alignment horizontal="center" vertical="center" wrapText="1"/>
    </xf>
    <xf numFmtId="168" fontId="14" fillId="2" borderId="58" xfId="0" applyNumberFormat="1" applyFont="1" applyFill="1" applyBorder="1" applyAlignment="1">
      <alignment horizontal="center" vertical="center" wrapText="1"/>
    </xf>
    <xf numFmtId="14" fontId="1" fillId="2" borderId="59" xfId="0" applyNumberFormat="1" applyFont="1" applyFill="1" applyBorder="1" applyAlignment="1">
      <alignment horizontal="center" vertical="center" wrapText="1"/>
    </xf>
    <xf numFmtId="14" fontId="1" fillId="2" borderId="6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14" fontId="17" fillId="2" borderId="62" xfId="0" applyNumberFormat="1" applyFont="1" applyFill="1" applyBorder="1" applyAlignment="1">
      <alignment horizontal="center" vertical="center" wrapText="1"/>
    </xf>
    <xf numFmtId="14" fontId="18" fillId="2" borderId="59" xfId="0" applyNumberFormat="1" applyFont="1" applyFill="1" applyBorder="1" applyAlignment="1">
      <alignment horizontal="center" vertical="center" wrapText="1"/>
    </xf>
    <xf numFmtId="167" fontId="1" fillId="2" borderId="63" xfId="0" applyNumberFormat="1" applyFont="1" applyFill="1" applyBorder="1"/>
    <xf numFmtId="14" fontId="19" fillId="2" borderId="60" xfId="0" applyNumberFormat="1" applyFont="1" applyFill="1" applyBorder="1" applyAlignment="1">
      <alignment horizontal="center" vertical="center" wrapText="1"/>
    </xf>
    <xf numFmtId="168" fontId="20" fillId="2" borderId="65" xfId="0" applyNumberFormat="1" applyFont="1" applyFill="1" applyBorder="1" applyAlignment="1">
      <alignment horizontal="center" vertical="center" wrapText="1"/>
    </xf>
    <xf numFmtId="168" fontId="21" fillId="2" borderId="66" xfId="0" applyNumberFormat="1" applyFont="1" applyFill="1" applyBorder="1" applyAlignment="1">
      <alignment horizontal="center" vertical="center" wrapText="1"/>
    </xf>
    <xf numFmtId="168" fontId="22" fillId="2" borderId="67" xfId="0" applyNumberFormat="1" applyFont="1" applyFill="1" applyBorder="1" applyAlignment="1">
      <alignment horizontal="center" vertical="center" wrapText="1"/>
    </xf>
    <xf numFmtId="14" fontId="1" fillId="2" borderId="66" xfId="0" applyNumberFormat="1" applyFont="1" applyFill="1" applyBorder="1" applyAlignment="1">
      <alignment horizontal="center" vertical="center" wrapText="1"/>
    </xf>
    <xf numFmtId="14" fontId="1" fillId="2" borderId="67" xfId="0" applyNumberFormat="1" applyFont="1" applyFill="1" applyBorder="1" applyAlignment="1">
      <alignment horizontal="center" vertical="center" wrapText="1"/>
    </xf>
    <xf numFmtId="167" fontId="1" fillId="2" borderId="14" xfId="0" applyNumberFormat="1" applyFont="1" applyFill="1" applyBorder="1"/>
    <xf numFmtId="167" fontId="1" fillId="2" borderId="15" xfId="0" applyNumberFormat="1" applyFont="1" applyFill="1" applyBorder="1"/>
    <xf numFmtId="167" fontId="1" fillId="2" borderId="16" xfId="0" applyNumberFormat="1" applyFont="1" applyFill="1" applyBorder="1"/>
    <xf numFmtId="0" fontId="2" fillId="2" borderId="50" xfId="0" applyFont="1" applyFill="1" applyBorder="1"/>
    <xf numFmtId="0" fontId="6" fillId="2" borderId="49" xfId="0" applyFont="1" applyFill="1" applyBorder="1"/>
    <xf numFmtId="0" fontId="8" fillId="4" borderId="1" xfId="0" applyFont="1" applyFill="1" applyBorder="1"/>
    <xf numFmtId="167" fontId="1" fillId="2" borderId="18" xfId="0" applyNumberFormat="1" applyFont="1" applyFill="1" applyBorder="1"/>
    <xf numFmtId="167" fontId="1" fillId="2" borderId="19" xfId="0" applyNumberFormat="1" applyFont="1" applyFill="1" applyBorder="1"/>
    <xf numFmtId="167" fontId="1" fillId="2" borderId="20" xfId="0" applyNumberFormat="1" applyFont="1" applyFill="1" applyBorder="1"/>
    <xf numFmtId="0" fontId="24" fillId="4" borderId="1" xfId="0" applyFont="1" applyFill="1" applyBorder="1" applyAlignment="1">
      <alignment horizontal="center" vertical="center" wrapText="1"/>
    </xf>
    <xf numFmtId="167" fontId="1" fillId="2" borderId="26" xfId="0" applyNumberFormat="1" applyFont="1" applyFill="1" applyBorder="1"/>
    <xf numFmtId="167" fontId="1" fillId="2" borderId="2" xfId="0" applyNumberFormat="1" applyFont="1" applyFill="1" applyBorder="1"/>
    <xf numFmtId="167" fontId="1" fillId="2" borderId="27" xfId="0" applyNumberFormat="1" applyFont="1" applyFill="1" applyBorder="1"/>
    <xf numFmtId="167" fontId="1" fillId="3" borderId="15" xfId="0" applyNumberFormat="1" applyFont="1" applyFill="1" applyBorder="1"/>
    <xf numFmtId="167" fontId="2" fillId="2" borderId="70" xfId="0" applyNumberFormat="1" applyFont="1" applyFill="1" applyBorder="1"/>
    <xf numFmtId="167" fontId="2" fillId="2" borderId="63" xfId="0" applyNumberFormat="1" applyFont="1" applyFill="1" applyBorder="1"/>
    <xf numFmtId="167" fontId="2" fillId="2" borderId="71" xfId="0" applyNumberFormat="1" applyFont="1" applyFill="1" applyBorder="1"/>
    <xf numFmtId="0" fontId="23" fillId="4" borderId="1" xfId="0" applyFont="1" applyFill="1" applyBorder="1"/>
    <xf numFmtId="0" fontId="25" fillId="2" borderId="1" xfId="0" applyFont="1" applyFill="1" applyBorder="1"/>
    <xf numFmtId="0" fontId="1" fillId="2" borderId="74" xfId="0" applyFont="1" applyFill="1" applyBorder="1"/>
    <xf numFmtId="0" fontId="1" fillId="2" borderId="30" xfId="0" applyFont="1" applyFill="1" applyBorder="1"/>
    <xf numFmtId="0" fontId="1" fillId="2" borderId="75" xfId="0" applyFont="1" applyFill="1" applyBorder="1"/>
    <xf numFmtId="0" fontId="2" fillId="2" borderId="30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30" fillId="2" borderId="86" xfId="0" applyFont="1" applyFill="1" applyBorder="1" applyAlignment="1">
      <alignment horizontal="center" vertical="center"/>
    </xf>
    <xf numFmtId="0" fontId="31" fillId="0" borderId="1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167" fontId="1" fillId="3" borderId="14" xfId="0" applyNumberFormat="1" applyFont="1" applyFill="1" applyBorder="1"/>
    <xf numFmtId="167" fontId="1" fillId="3" borderId="16" xfId="0" applyNumberFormat="1" applyFont="1" applyFill="1" applyBorder="1"/>
    <xf numFmtId="167" fontId="1" fillId="2" borderId="87" xfId="0" applyNumberFormat="1" applyFont="1" applyFill="1" applyBorder="1"/>
    <xf numFmtId="167" fontId="1" fillId="2" borderId="83" xfId="0" applyNumberFormat="1" applyFont="1" applyFill="1" applyBorder="1"/>
    <xf numFmtId="167" fontId="1" fillId="2" borderId="88" xfId="0" applyNumberFormat="1" applyFont="1" applyFill="1" applyBorder="1"/>
    <xf numFmtId="167" fontId="1" fillId="3" borderId="62" xfId="0" applyNumberFormat="1" applyFont="1" applyFill="1" applyBorder="1"/>
    <xf numFmtId="167" fontId="1" fillId="3" borderId="59" xfId="0" applyNumberFormat="1" applyFont="1" applyFill="1" applyBorder="1"/>
    <xf numFmtId="167" fontId="1" fillId="3" borderId="60" xfId="0" applyNumberFormat="1" applyFont="1" applyFill="1" applyBorder="1"/>
    <xf numFmtId="0" fontId="1" fillId="0" borderId="41" xfId="0" applyFont="1" applyBorder="1" applyAlignment="1">
      <alignment vertical="top" wrapText="1"/>
    </xf>
    <xf numFmtId="167" fontId="1" fillId="2" borderId="70" xfId="0" applyNumberFormat="1" applyFont="1" applyFill="1" applyBorder="1"/>
    <xf numFmtId="167" fontId="1" fillId="2" borderId="71" xfId="0" applyNumberFormat="1" applyFont="1" applyFill="1" applyBorder="1"/>
    <xf numFmtId="0" fontId="1" fillId="0" borderId="0" xfId="0" applyFont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4" borderId="1" xfId="0" applyFont="1" applyFill="1" applyBorder="1"/>
    <xf numFmtId="167" fontId="1" fillId="3" borderId="70" xfId="0" applyNumberFormat="1" applyFont="1" applyFill="1" applyBorder="1"/>
    <xf numFmtId="167" fontId="2" fillId="2" borderId="89" xfId="0" applyNumberFormat="1" applyFont="1" applyFill="1" applyBorder="1"/>
    <xf numFmtId="0" fontId="32" fillId="2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0" fontId="34" fillId="2" borderId="1" xfId="0" applyFont="1" applyFill="1" applyBorder="1"/>
    <xf numFmtId="0" fontId="35" fillId="2" borderId="1" xfId="0" applyFont="1" applyFill="1" applyBorder="1"/>
    <xf numFmtId="0" fontId="34" fillId="0" borderId="0" xfId="0" applyFont="1"/>
    <xf numFmtId="0" fontId="34" fillId="0" borderId="0" xfId="0" applyFont="1" applyAlignment="1"/>
    <xf numFmtId="0" fontId="35" fillId="2" borderId="1" xfId="0" applyFont="1" applyFill="1" applyBorder="1" applyAlignment="1">
      <alignment vertical="top"/>
    </xf>
    <xf numFmtId="0" fontId="36" fillId="2" borderId="1" xfId="0" applyFont="1" applyFill="1" applyBorder="1" applyAlignment="1">
      <alignment horizontal="right" vertical="center"/>
    </xf>
    <xf numFmtId="0" fontId="37" fillId="2" borderId="1" xfId="0" applyFont="1" applyFill="1" applyBorder="1"/>
    <xf numFmtId="14" fontId="37" fillId="3" borderId="2" xfId="0" applyNumberFormat="1" applyFont="1" applyFill="1" applyBorder="1" applyAlignment="1">
      <alignment horizontal="right"/>
    </xf>
    <xf numFmtId="0" fontId="38" fillId="2" borderId="1" xfId="0" applyFont="1" applyFill="1" applyBorder="1"/>
    <xf numFmtId="14" fontId="34" fillId="2" borderId="1" xfId="0" applyNumberFormat="1" applyFont="1" applyFill="1" applyBorder="1"/>
    <xf numFmtId="0" fontId="38" fillId="2" borderId="1" xfId="0" applyFont="1" applyFill="1" applyBorder="1" applyAlignment="1">
      <alignment horizontal="right"/>
    </xf>
    <xf numFmtId="164" fontId="37" fillId="2" borderId="2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/>
    <xf numFmtId="167" fontId="38" fillId="2" borderId="1" xfId="0" applyNumberFormat="1" applyFont="1" applyFill="1" applyBorder="1" applyAlignment="1">
      <alignment horizontal="right"/>
    </xf>
    <xf numFmtId="0" fontId="39" fillId="2" borderId="1" xfId="0" applyFont="1" applyFill="1" applyBorder="1"/>
    <xf numFmtId="0" fontId="35" fillId="2" borderId="1" xfId="0" applyFont="1" applyFill="1" applyBorder="1" applyAlignment="1">
      <alignment vertical="center"/>
    </xf>
    <xf numFmtId="0" fontId="34" fillId="0" borderId="0" xfId="0" applyFont="1" applyAlignment="1"/>
    <xf numFmtId="0" fontId="39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4" fillId="2" borderId="8" xfId="0" applyFont="1" applyFill="1" applyBorder="1" applyAlignment="1">
      <alignment vertical="center"/>
    </xf>
    <xf numFmtId="167" fontId="34" fillId="2" borderId="14" xfId="0" applyNumberFormat="1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167" fontId="34" fillId="2" borderId="26" xfId="0" applyNumberFormat="1" applyFont="1" applyFill="1" applyBorder="1" applyAlignment="1">
      <alignment vertical="center"/>
    </xf>
    <xf numFmtId="167" fontId="34" fillId="2" borderId="2" xfId="0" applyNumberFormat="1" applyFont="1" applyFill="1" applyBorder="1" applyAlignment="1">
      <alignment vertical="center"/>
    </xf>
    <xf numFmtId="167" fontId="34" fillId="2" borderId="27" xfId="0" applyNumberFormat="1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167" fontId="34" fillId="2" borderId="36" xfId="0" applyNumberFormat="1" applyFont="1" applyFill="1" applyBorder="1" applyAlignment="1">
      <alignment vertical="center"/>
    </xf>
    <xf numFmtId="167" fontId="34" fillId="2" borderId="37" xfId="0" applyNumberFormat="1" applyFont="1" applyFill="1" applyBorder="1" applyAlignment="1">
      <alignment vertical="center"/>
    </xf>
    <xf numFmtId="167" fontId="34" fillId="2" borderId="39" xfId="0" applyNumberFormat="1" applyFont="1" applyFill="1" applyBorder="1" applyAlignment="1">
      <alignment vertical="center"/>
    </xf>
    <xf numFmtId="167" fontId="38" fillId="0" borderId="46" xfId="0" applyNumberFormat="1" applyFont="1" applyBorder="1" applyAlignment="1">
      <alignment vertical="center"/>
    </xf>
    <xf numFmtId="167" fontId="38" fillId="0" borderId="47" xfId="0" applyNumberFormat="1" applyFont="1" applyBorder="1" applyAlignment="1">
      <alignment vertical="center"/>
    </xf>
    <xf numFmtId="167" fontId="38" fillId="0" borderId="48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67" fontId="34" fillId="2" borderId="1" xfId="0" applyNumberFormat="1" applyFont="1" applyFill="1" applyBorder="1"/>
    <xf numFmtId="14" fontId="40" fillId="2" borderId="1" xfId="0" applyNumberFormat="1" applyFont="1" applyFill="1" applyBorder="1"/>
    <xf numFmtId="0" fontId="34" fillId="2" borderId="40" xfId="0" applyFont="1" applyFill="1" applyBorder="1"/>
    <xf numFmtId="0" fontId="38" fillId="2" borderId="1" xfId="0" applyFont="1" applyFill="1" applyBorder="1" applyAlignment="1">
      <alignment horizontal="center"/>
    </xf>
    <xf numFmtId="168" fontId="39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14" fontId="39" fillId="2" borderId="1" xfId="0" applyNumberFormat="1" applyFont="1" applyFill="1" applyBorder="1" applyAlignment="1">
      <alignment horizontal="center" vertical="center" wrapText="1"/>
    </xf>
    <xf numFmtId="167" fontId="34" fillId="2" borderId="14" xfId="0" applyNumberFormat="1" applyFont="1" applyFill="1" applyBorder="1"/>
    <xf numFmtId="167" fontId="34" fillId="2" borderId="15" xfId="0" applyNumberFormat="1" applyFont="1" applyFill="1" applyBorder="1"/>
    <xf numFmtId="167" fontId="34" fillId="2" borderId="16" xfId="0" applyNumberFormat="1" applyFont="1" applyFill="1" applyBorder="1"/>
    <xf numFmtId="167" fontId="34" fillId="3" borderId="68" xfId="0" applyNumberFormat="1" applyFont="1" applyFill="1" applyBorder="1" applyAlignment="1">
      <alignment vertical="center"/>
    </xf>
    <xf numFmtId="167" fontId="34" fillId="3" borderId="16" xfId="0" applyNumberFormat="1" applyFont="1" applyFill="1" applyBorder="1" applyAlignment="1">
      <alignment vertical="center"/>
    </xf>
    <xf numFmtId="167" fontId="34" fillId="3" borderId="14" xfId="0" applyNumberFormat="1" applyFont="1" applyFill="1" applyBorder="1" applyAlignment="1">
      <alignment vertical="center"/>
    </xf>
    <xf numFmtId="167" fontId="34" fillId="3" borderId="15" xfId="0" applyNumberFormat="1" applyFont="1" applyFill="1" applyBorder="1" applyAlignment="1">
      <alignment vertical="center"/>
    </xf>
    <xf numFmtId="167" fontId="38" fillId="0" borderId="70" xfId="0" applyNumberFormat="1" applyFont="1" applyBorder="1" applyAlignment="1">
      <alignment vertical="center"/>
    </xf>
    <xf numFmtId="167" fontId="38" fillId="0" borderId="63" xfId="0" applyNumberFormat="1" applyFont="1" applyBorder="1" applyAlignment="1">
      <alignment vertical="center"/>
    </xf>
    <xf numFmtId="167" fontId="38" fillId="0" borderId="71" xfId="0" applyNumberFormat="1" applyFont="1" applyBorder="1" applyAlignment="1">
      <alignment vertical="center"/>
    </xf>
    <xf numFmtId="167" fontId="38" fillId="2" borderId="1" xfId="0" applyNumberFormat="1" applyFont="1" applyFill="1" applyBorder="1"/>
    <xf numFmtId="167" fontId="34" fillId="3" borderId="26" xfId="0" applyNumberFormat="1" applyFont="1" applyFill="1" applyBorder="1" applyAlignment="1">
      <alignment vertical="center"/>
    </xf>
    <xf numFmtId="167" fontId="34" fillId="3" borderId="2" xfId="0" applyNumberFormat="1" applyFont="1" applyFill="1" applyBorder="1" applyAlignment="1">
      <alignment vertical="center"/>
    </xf>
    <xf numFmtId="167" fontId="34" fillId="3" borderId="27" xfId="0" applyNumberFormat="1" applyFont="1" applyFill="1" applyBorder="1" applyAlignment="1">
      <alignment vertical="center"/>
    </xf>
    <xf numFmtId="167" fontId="34" fillId="2" borderId="26" xfId="0" applyNumberFormat="1" applyFont="1" applyFill="1" applyBorder="1"/>
    <xf numFmtId="167" fontId="34" fillId="2" borderId="2" xfId="0" applyNumberFormat="1" applyFont="1" applyFill="1" applyBorder="1"/>
    <xf numFmtId="167" fontId="34" fillId="2" borderId="27" xfId="0" applyNumberFormat="1" applyFont="1" applyFill="1" applyBorder="1"/>
    <xf numFmtId="167" fontId="38" fillId="2" borderId="70" xfId="0" applyNumberFormat="1" applyFont="1" applyFill="1" applyBorder="1"/>
    <xf numFmtId="167" fontId="38" fillId="2" borderId="63" xfId="0" applyNumberFormat="1" applyFont="1" applyFill="1" applyBorder="1"/>
    <xf numFmtId="167" fontId="38" fillId="2" borderId="71" xfId="0" applyNumberFormat="1" applyFont="1" applyFill="1" applyBorder="1"/>
    <xf numFmtId="167" fontId="38" fillId="2" borderId="65" xfId="0" applyNumberFormat="1" applyFont="1" applyFill="1" applyBorder="1"/>
    <xf numFmtId="167" fontId="38" fillId="2" borderId="66" xfId="0" applyNumberFormat="1" applyFont="1" applyFill="1" applyBorder="1"/>
    <xf numFmtId="167" fontId="38" fillId="2" borderId="67" xfId="0" applyNumberFormat="1" applyFont="1" applyFill="1" applyBorder="1"/>
    <xf numFmtId="0" fontId="34" fillId="2" borderId="1" xfId="0" applyFont="1" applyFill="1" applyBorder="1" applyAlignment="1">
      <alignment wrapText="1"/>
    </xf>
    <xf numFmtId="0" fontId="34" fillId="6" borderId="96" xfId="0" applyFont="1" applyFill="1" applyBorder="1" applyAlignment="1">
      <alignment horizontal="left" wrapText="1"/>
    </xf>
    <xf numFmtId="0" fontId="34" fillId="6" borderId="96" xfId="0" applyFont="1" applyFill="1" applyBorder="1" applyAlignment="1">
      <alignment horizontal="left"/>
    </xf>
    <xf numFmtId="0" fontId="34" fillId="0" borderId="0" xfId="0" applyFont="1" applyAlignment="1">
      <alignment wrapText="1"/>
    </xf>
    <xf numFmtId="0" fontId="38" fillId="0" borderId="0" xfId="0" applyFont="1"/>
    <xf numFmtId="167" fontId="38" fillId="0" borderId="0" xfId="0" applyNumberFormat="1" applyFont="1"/>
    <xf numFmtId="167" fontId="38" fillId="0" borderId="70" xfId="0" applyNumberFormat="1" applyFont="1" applyBorder="1"/>
    <xf numFmtId="167" fontId="38" fillId="0" borderId="76" xfId="0" applyNumberFormat="1" applyFont="1" applyBorder="1"/>
    <xf numFmtId="167" fontId="38" fillId="0" borderId="47" xfId="0" applyNumberFormat="1" applyFont="1" applyBorder="1"/>
    <xf numFmtId="167" fontId="38" fillId="0" borderId="10" xfId="0" applyNumberFormat="1" applyFont="1" applyBorder="1"/>
    <xf numFmtId="167" fontId="34" fillId="6" borderId="84" xfId="0" applyNumberFormat="1" applyFont="1" applyFill="1" applyBorder="1" applyAlignment="1">
      <alignment wrapText="1"/>
    </xf>
    <xf numFmtId="167" fontId="34" fillId="2" borderId="98" xfId="0" applyNumberFormat="1" applyFont="1" applyFill="1" applyBorder="1" applyAlignment="1">
      <alignment vertical="center"/>
    </xf>
    <xf numFmtId="167" fontId="34" fillId="2" borderId="85" xfId="0" applyNumberFormat="1" applyFont="1" applyFill="1" applyBorder="1" applyAlignment="1">
      <alignment vertical="center"/>
    </xf>
    <xf numFmtId="14" fontId="39" fillId="2" borderId="104" xfId="0" applyNumberFormat="1" applyFont="1" applyFill="1" applyBorder="1" applyAlignment="1">
      <alignment horizontal="center" vertical="center" wrapText="1"/>
    </xf>
    <xf numFmtId="0" fontId="43" fillId="2" borderId="1" xfId="0" applyFont="1" applyFill="1" applyBorder="1"/>
    <xf numFmtId="0" fontId="34" fillId="0" borderId="0" xfId="0" applyFont="1" applyAlignment="1"/>
    <xf numFmtId="0" fontId="34" fillId="0" borderId="82" xfId="0" applyFont="1" applyBorder="1"/>
    <xf numFmtId="167" fontId="34" fillId="3" borderId="99" xfId="0" applyNumberFormat="1" applyFont="1" applyFill="1" applyBorder="1" applyAlignment="1">
      <alignment vertical="center"/>
    </xf>
    <xf numFmtId="14" fontId="39" fillId="2" borderId="107" xfId="0" applyNumberFormat="1" applyFont="1" applyFill="1" applyBorder="1" applyAlignment="1">
      <alignment horizontal="center" vertical="center" wrapText="1"/>
    </xf>
    <xf numFmtId="14" fontId="39" fillId="2" borderId="108" xfId="0" applyNumberFormat="1" applyFont="1" applyFill="1" applyBorder="1" applyAlignment="1">
      <alignment horizontal="center" vertical="center" wrapText="1"/>
    </xf>
    <xf numFmtId="14" fontId="39" fillId="2" borderId="109" xfId="0" applyNumberFormat="1" applyFont="1" applyFill="1" applyBorder="1" applyAlignment="1">
      <alignment horizontal="center" vertical="center" wrapText="1"/>
    </xf>
    <xf numFmtId="167" fontId="34" fillId="3" borderId="98" xfId="0" applyNumberFormat="1" applyFont="1" applyFill="1" applyBorder="1" applyAlignment="1">
      <alignment horizontal="center"/>
    </xf>
    <xf numFmtId="9" fontId="34" fillId="3" borderId="98" xfId="0" applyNumberFormat="1" applyFont="1" applyFill="1" applyBorder="1" applyAlignment="1">
      <alignment horizontal="center"/>
    </xf>
    <xf numFmtId="0" fontId="39" fillId="2" borderId="102" xfId="0" applyFont="1" applyFill="1" applyBorder="1" applyAlignment="1">
      <alignment horizontal="center" vertical="center" wrapText="1"/>
    </xf>
    <xf numFmtId="0" fontId="39" fillId="2" borderId="108" xfId="0" applyFont="1" applyFill="1" applyBorder="1" applyAlignment="1">
      <alignment horizontal="center" vertical="center" wrapText="1"/>
    </xf>
    <xf numFmtId="0" fontId="39" fillId="2" borderId="109" xfId="0" applyFont="1" applyFill="1" applyBorder="1" applyAlignment="1">
      <alignment horizontal="center" vertical="center" wrapText="1"/>
    </xf>
    <xf numFmtId="167" fontId="34" fillId="2" borderId="113" xfId="0" applyNumberFormat="1" applyFont="1" applyFill="1" applyBorder="1"/>
    <xf numFmtId="167" fontId="34" fillId="2" borderId="105" xfId="0" applyNumberFormat="1" applyFont="1" applyFill="1" applyBorder="1"/>
    <xf numFmtId="167" fontId="34" fillId="2" borderId="106" xfId="0" applyNumberFormat="1" applyFont="1" applyFill="1" applyBorder="1"/>
    <xf numFmtId="167" fontId="34" fillId="3" borderId="98" xfId="0" applyNumberFormat="1" applyFont="1" applyFill="1" applyBorder="1" applyAlignment="1">
      <alignment vertical="center"/>
    </xf>
    <xf numFmtId="167" fontId="34" fillId="3" borderId="85" xfId="0" applyNumberFormat="1" applyFont="1" applyFill="1" applyBorder="1" applyAlignment="1">
      <alignment vertical="center"/>
    </xf>
    <xf numFmtId="167" fontId="38" fillId="2" borderId="107" xfId="0" applyNumberFormat="1" applyFont="1" applyFill="1" applyBorder="1"/>
    <xf numFmtId="167" fontId="38" fillId="2" borderId="108" xfId="0" applyNumberFormat="1" applyFont="1" applyFill="1" applyBorder="1"/>
    <xf numFmtId="167" fontId="38" fillId="2" borderId="109" xfId="0" applyNumberFormat="1" applyFont="1" applyFill="1" applyBorder="1"/>
    <xf numFmtId="167" fontId="38" fillId="8" borderId="10" xfId="0" applyNumberFormat="1" applyFont="1" applyFill="1" applyBorder="1" applyAlignment="1">
      <alignment vertical="center"/>
    </xf>
    <xf numFmtId="0" fontId="38" fillId="0" borderId="1" xfId="0" applyFont="1" applyFill="1" applyBorder="1"/>
    <xf numFmtId="167" fontId="38" fillId="0" borderId="108" xfId="0" applyNumberFormat="1" applyFont="1" applyFill="1" applyBorder="1"/>
    <xf numFmtId="167" fontId="38" fillId="0" borderId="109" xfId="0" applyNumberFormat="1" applyFont="1" applyFill="1" applyBorder="1"/>
    <xf numFmtId="0" fontId="34" fillId="0" borderId="82" xfId="0" applyFont="1" applyBorder="1"/>
    <xf numFmtId="0" fontId="39" fillId="2" borderId="107" xfId="0" applyFont="1" applyFill="1" applyBorder="1" applyAlignment="1">
      <alignment horizontal="center" vertical="center" wrapText="1"/>
    </xf>
    <xf numFmtId="0" fontId="34" fillId="2" borderId="82" xfId="0" applyFont="1" applyFill="1" applyBorder="1" applyAlignment="1">
      <alignment wrapText="1"/>
    </xf>
    <xf numFmtId="0" fontId="34" fillId="2" borderId="82" xfId="0" applyFont="1" applyFill="1" applyBorder="1"/>
    <xf numFmtId="0" fontId="38" fillId="2" borderId="82" xfId="0" applyFont="1" applyFill="1" applyBorder="1" applyAlignment="1">
      <alignment horizontal="center"/>
    </xf>
    <xf numFmtId="167" fontId="34" fillId="6" borderId="96" xfId="0" applyNumberFormat="1" applyFont="1" applyFill="1" applyBorder="1" applyAlignment="1">
      <alignment wrapText="1"/>
    </xf>
    <xf numFmtId="0" fontId="39" fillId="2" borderId="111" xfId="0" applyFont="1" applyFill="1" applyBorder="1" applyAlignment="1">
      <alignment horizontal="center" vertical="center" wrapText="1"/>
    </xf>
    <xf numFmtId="0" fontId="38" fillId="2" borderId="82" xfId="0" applyFont="1" applyFill="1" applyBorder="1"/>
    <xf numFmtId="0" fontId="34" fillId="0" borderId="82" xfId="0" applyFont="1" applyBorder="1" applyAlignment="1"/>
    <xf numFmtId="0" fontId="39" fillId="2" borderId="82" xfId="0" applyFont="1" applyFill="1" applyBorder="1" applyAlignment="1">
      <alignment horizontal="center" vertical="center" wrapText="1"/>
    </xf>
    <xf numFmtId="0" fontId="34" fillId="0" borderId="114" xfId="0" applyFont="1" applyBorder="1" applyAlignment="1">
      <alignment horizontal="left" wrapText="1"/>
    </xf>
    <xf numFmtId="0" fontId="34" fillId="0" borderId="115" xfId="0" applyFont="1" applyBorder="1" applyAlignment="1">
      <alignment horizontal="center"/>
    </xf>
    <xf numFmtId="0" fontId="34" fillId="6" borderId="114" xfId="0" applyFont="1" applyFill="1" applyBorder="1" applyAlignment="1">
      <alignment horizontal="left" wrapText="1"/>
    </xf>
    <xf numFmtId="0" fontId="34" fillId="3" borderId="115" xfId="0" applyFont="1" applyFill="1" applyBorder="1" applyAlignment="1">
      <alignment horizontal="center"/>
    </xf>
    <xf numFmtId="0" fontId="38" fillId="2" borderId="117" xfId="0" applyFont="1" applyFill="1" applyBorder="1"/>
    <xf numFmtId="0" fontId="38" fillId="2" borderId="118" xfId="0" applyFont="1" applyFill="1" applyBorder="1"/>
    <xf numFmtId="0" fontId="34" fillId="3" borderId="115" xfId="0" applyFont="1" applyFill="1" applyBorder="1" applyAlignment="1" applyProtection="1">
      <alignment horizontal="center"/>
      <protection locked="0"/>
    </xf>
    <xf numFmtId="14" fontId="38" fillId="2" borderId="82" xfId="0" applyNumberFormat="1" applyFont="1" applyFill="1" applyBorder="1"/>
    <xf numFmtId="14" fontId="34" fillId="2" borderId="82" xfId="0" applyNumberFormat="1" applyFont="1" applyFill="1" applyBorder="1"/>
    <xf numFmtId="0" fontId="38" fillId="2" borderId="120" xfId="0" applyFont="1" applyFill="1" applyBorder="1"/>
    <xf numFmtId="14" fontId="39" fillId="2" borderId="97" xfId="0" applyNumberFormat="1" applyFont="1" applyFill="1" applyBorder="1" applyAlignment="1">
      <alignment horizontal="center" vertical="center" wrapText="1"/>
    </xf>
    <xf numFmtId="0" fontId="39" fillId="2" borderId="112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14" fontId="38" fillId="0" borderId="82" xfId="0" applyNumberFormat="1" applyFont="1" applyFill="1" applyBorder="1"/>
    <xf numFmtId="0" fontId="34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167" fontId="34" fillId="0" borderId="1" xfId="0" applyNumberFormat="1" applyFont="1" applyFill="1" applyBorder="1"/>
    <xf numFmtId="0" fontId="43" fillId="0" borderId="1" xfId="0" applyFont="1" applyFill="1" applyBorder="1"/>
    <xf numFmtId="0" fontId="34" fillId="0" borderId="0" xfId="0" applyFont="1" applyFill="1" applyAlignment="1"/>
    <xf numFmtId="14" fontId="38" fillId="0" borderId="1" xfId="0" applyNumberFormat="1" applyFont="1" applyFill="1" applyBorder="1"/>
    <xf numFmtId="167" fontId="42" fillId="2" borderId="32" xfId="0" applyNumberFormat="1" applyFont="1" applyFill="1" applyBorder="1"/>
    <xf numFmtId="167" fontId="42" fillId="2" borderId="64" xfId="0" applyNumberFormat="1" applyFont="1" applyFill="1" applyBorder="1"/>
    <xf numFmtId="167" fontId="42" fillId="2" borderId="63" xfId="0" applyNumberFormat="1" applyFont="1" applyFill="1" applyBorder="1"/>
    <xf numFmtId="167" fontId="42" fillId="2" borderId="33" xfId="0" applyNumberFormat="1" applyFont="1" applyFill="1" applyBorder="1"/>
    <xf numFmtId="167" fontId="44" fillId="0" borderId="31" xfId="0" applyNumberFormat="1" applyFont="1" applyBorder="1"/>
    <xf numFmtId="167" fontId="44" fillId="2" borderId="31" xfId="0" applyNumberFormat="1" applyFont="1" applyFill="1" applyBorder="1"/>
    <xf numFmtId="167" fontId="38" fillId="7" borderId="101" xfId="0" applyNumberFormat="1" applyFont="1" applyFill="1" applyBorder="1" applyAlignment="1">
      <alignment vertical="center"/>
    </xf>
    <xf numFmtId="167" fontId="38" fillId="7" borderId="28" xfId="0" applyNumberFormat="1" applyFont="1" applyFill="1" applyBorder="1" applyAlignment="1">
      <alignment vertical="center"/>
    </xf>
    <xf numFmtId="167" fontId="38" fillId="7" borderId="41" xfId="0" applyNumberFormat="1" applyFont="1" applyFill="1" applyBorder="1" applyAlignment="1">
      <alignment vertical="center"/>
    </xf>
    <xf numFmtId="167" fontId="38" fillId="7" borderId="99" xfId="0" applyNumberFormat="1" applyFont="1" applyFill="1" applyBorder="1" applyAlignment="1">
      <alignment vertical="center"/>
    </xf>
    <xf numFmtId="167" fontId="38" fillId="7" borderId="29" xfId="0" applyNumberFormat="1" applyFont="1" applyFill="1" applyBorder="1" applyAlignment="1">
      <alignment vertical="center"/>
    </xf>
    <xf numFmtId="167" fontId="38" fillId="7" borderId="42" xfId="0" applyNumberFormat="1" applyFont="1" applyFill="1" applyBorder="1" applyAlignment="1">
      <alignment vertical="center"/>
    </xf>
    <xf numFmtId="167" fontId="38" fillId="7" borderId="21" xfId="0" applyNumberFormat="1" applyFont="1" applyFill="1" applyBorder="1" applyAlignment="1">
      <alignment vertical="center"/>
    </xf>
    <xf numFmtId="14" fontId="39" fillId="2" borderId="125" xfId="0" applyNumberFormat="1" applyFont="1" applyFill="1" applyBorder="1" applyAlignment="1">
      <alignment horizontal="center" vertical="center" wrapText="1"/>
    </xf>
    <xf numFmtId="14" fontId="39" fillId="2" borderId="61" xfId="0" applyNumberFormat="1" applyFont="1" applyFill="1" applyBorder="1" applyAlignment="1">
      <alignment horizontal="center" vertical="center" wrapText="1"/>
    </xf>
    <xf numFmtId="14" fontId="39" fillId="2" borderId="116" xfId="0" applyNumberFormat="1" applyFont="1" applyFill="1" applyBorder="1" applyAlignment="1">
      <alignment horizontal="center" vertical="center" wrapText="1"/>
    </xf>
    <xf numFmtId="167" fontId="34" fillId="2" borderId="107" xfId="0" applyNumberFormat="1" applyFont="1" applyFill="1" applyBorder="1"/>
    <xf numFmtId="167" fontId="34" fillId="2" borderId="108" xfId="0" applyNumberFormat="1" applyFont="1" applyFill="1" applyBorder="1"/>
    <xf numFmtId="167" fontId="34" fillId="2" borderId="109" xfId="0" applyNumberFormat="1" applyFont="1" applyFill="1" applyBorder="1"/>
    <xf numFmtId="0" fontId="34" fillId="0" borderId="82" xfId="0" applyFont="1" applyFill="1" applyBorder="1"/>
    <xf numFmtId="171" fontId="37" fillId="2" borderId="2" xfId="2" applyNumberFormat="1" applyFont="1" applyFill="1" applyBorder="1" applyAlignment="1">
      <alignment horizontal="right" vertical="center"/>
    </xf>
    <xf numFmtId="169" fontId="34" fillId="2" borderId="82" xfId="0" applyNumberFormat="1" applyFont="1" applyFill="1" applyBorder="1" applyAlignment="1">
      <alignment horizontal="right"/>
    </xf>
    <xf numFmtId="0" fontId="34" fillId="0" borderId="82" xfId="0" applyFont="1" applyFill="1" applyBorder="1" applyAlignment="1">
      <alignment wrapText="1"/>
    </xf>
    <xf numFmtId="170" fontId="34" fillId="0" borderId="82" xfId="0" applyNumberFormat="1" applyFont="1" applyFill="1" applyBorder="1"/>
    <xf numFmtId="0" fontId="38" fillId="2" borderId="82" xfId="0" applyFont="1" applyFill="1" applyBorder="1" applyAlignment="1">
      <alignment wrapText="1"/>
    </xf>
    <xf numFmtId="0" fontId="38" fillId="2" borderId="117" xfId="0" applyFont="1" applyFill="1" applyBorder="1" applyAlignment="1">
      <alignment wrapText="1"/>
    </xf>
    <xf numFmtId="0" fontId="34" fillId="6" borderId="126" xfId="0" applyFont="1" applyFill="1" applyBorder="1" applyAlignment="1">
      <alignment horizontal="left" wrapText="1"/>
    </xf>
    <xf numFmtId="44" fontId="41" fillId="2" borderId="1" xfId="1" applyFont="1" applyFill="1" applyBorder="1" applyAlignment="1">
      <alignment horizontal="center" vertical="center" wrapText="1"/>
    </xf>
    <xf numFmtId="0" fontId="38" fillId="2" borderId="82" xfId="0" applyFont="1" applyFill="1" applyBorder="1" applyAlignment="1"/>
    <xf numFmtId="0" fontId="38" fillId="2" borderId="121" xfId="0" applyFont="1" applyFill="1" applyBorder="1" applyAlignment="1"/>
    <xf numFmtId="14" fontId="34" fillId="3" borderId="98" xfId="0" applyNumberFormat="1" applyFont="1" applyFill="1" applyBorder="1"/>
    <xf numFmtId="167" fontId="34" fillId="3" borderId="98" xfId="0" applyNumberFormat="1" applyFont="1" applyFill="1" applyBorder="1"/>
    <xf numFmtId="0" fontId="34" fillId="3" borderId="98" xfId="0" applyFont="1" applyFill="1" applyBorder="1"/>
    <xf numFmtId="0" fontId="39" fillId="2" borderId="102" xfId="0" applyFont="1" applyFill="1" applyBorder="1" applyAlignment="1">
      <alignment horizontal="center" vertical="center"/>
    </xf>
    <xf numFmtId="0" fontId="39" fillId="2" borderId="108" xfId="0" applyFont="1" applyFill="1" applyBorder="1" applyAlignment="1">
      <alignment horizontal="center" vertical="center"/>
    </xf>
    <xf numFmtId="0" fontId="39" fillId="2" borderId="109" xfId="0" applyFont="1" applyFill="1" applyBorder="1" applyAlignment="1">
      <alignment horizontal="center" vertical="center"/>
    </xf>
    <xf numFmtId="0" fontId="34" fillId="3" borderId="127" xfId="0" applyFont="1" applyFill="1" applyBorder="1" applyAlignment="1">
      <alignment horizontal="center"/>
    </xf>
    <xf numFmtId="168" fontId="39" fillId="2" borderId="82" xfId="0" applyNumberFormat="1" applyFont="1" applyFill="1" applyBorder="1" applyAlignment="1">
      <alignment horizontal="center" vertical="center" wrapText="1"/>
    </xf>
    <xf numFmtId="167" fontId="34" fillId="3" borderId="129" xfId="0" applyNumberFormat="1" applyFont="1" applyFill="1" applyBorder="1" applyAlignment="1">
      <alignment vertical="center"/>
    </xf>
    <xf numFmtId="167" fontId="34" fillId="3" borderId="130" xfId="0" applyNumberFormat="1" applyFont="1" applyFill="1" applyBorder="1" applyAlignment="1">
      <alignment vertical="center"/>
    </xf>
    <xf numFmtId="167" fontId="34" fillId="3" borderId="131" xfId="0" applyNumberFormat="1" applyFont="1" applyFill="1" applyBorder="1" applyAlignment="1">
      <alignment vertical="center"/>
    </xf>
    <xf numFmtId="167" fontId="34" fillId="3" borderId="126" xfId="0" applyNumberFormat="1" applyFont="1" applyFill="1" applyBorder="1" applyAlignment="1">
      <alignment vertical="center"/>
    </xf>
    <xf numFmtId="167" fontId="34" fillId="3" borderId="115" xfId="0" applyNumberFormat="1" applyFont="1" applyFill="1" applyBorder="1" applyAlignment="1">
      <alignment vertical="center"/>
    </xf>
    <xf numFmtId="167" fontId="38" fillId="0" borderId="132" xfId="0" applyNumberFormat="1" applyFont="1" applyBorder="1" applyAlignment="1">
      <alignment vertical="center"/>
    </xf>
    <xf numFmtId="167" fontId="38" fillId="0" borderId="133" xfId="0" applyNumberFormat="1" applyFont="1" applyBorder="1" applyAlignment="1">
      <alignment vertical="center"/>
    </xf>
    <xf numFmtId="167" fontId="38" fillId="0" borderId="134" xfId="0" applyNumberFormat="1" applyFont="1" applyBorder="1" applyAlignment="1">
      <alignment vertical="center"/>
    </xf>
    <xf numFmtId="0" fontId="39" fillId="2" borderId="128" xfId="0" applyFont="1" applyFill="1" applyBorder="1" applyAlignment="1">
      <alignment horizontal="center" vertical="center" wrapText="1"/>
    </xf>
    <xf numFmtId="167" fontId="38" fillId="7" borderId="135" xfId="0" applyNumberFormat="1" applyFont="1" applyFill="1" applyBorder="1" applyAlignment="1">
      <alignment vertical="center"/>
    </xf>
    <xf numFmtId="167" fontId="38" fillId="7" borderId="136" xfId="0" applyNumberFormat="1" applyFont="1" applyFill="1" applyBorder="1" applyAlignment="1">
      <alignment vertical="center"/>
    </xf>
    <xf numFmtId="167" fontId="38" fillId="7" borderId="137" xfId="0" applyNumberFormat="1" applyFont="1" applyFill="1" applyBorder="1" applyAlignment="1">
      <alignment vertical="center"/>
    </xf>
    <xf numFmtId="167" fontId="38" fillId="8" borderId="138" xfId="0" applyNumberFormat="1" applyFont="1" applyFill="1" applyBorder="1" applyAlignment="1">
      <alignment vertical="center"/>
    </xf>
    <xf numFmtId="164" fontId="37" fillId="9" borderId="2" xfId="0" applyNumberFormat="1" applyFont="1" applyFill="1" applyBorder="1" applyAlignment="1">
      <alignment horizontal="right" vertical="center"/>
    </xf>
    <xf numFmtId="0" fontId="34" fillId="6" borderId="119" xfId="0" applyFont="1" applyFill="1" applyBorder="1" applyAlignment="1">
      <alignment horizontal="center" wrapText="1"/>
    </xf>
    <xf numFmtId="0" fontId="34" fillId="6" borderId="25" xfId="0" applyFont="1" applyFill="1" applyBorder="1" applyAlignment="1">
      <alignment horizontal="center" wrapText="1"/>
    </xf>
    <xf numFmtId="0" fontId="34" fillId="6" borderId="69" xfId="0" applyFont="1" applyFill="1" applyBorder="1" applyAlignment="1">
      <alignment horizontal="center" wrapText="1"/>
    </xf>
    <xf numFmtId="167" fontId="34" fillId="2" borderId="82" xfId="0" applyNumberFormat="1" applyFont="1" applyFill="1" applyBorder="1"/>
    <xf numFmtId="0" fontId="39" fillId="2" borderId="111" xfId="0" applyFont="1" applyFill="1" applyBorder="1" applyAlignment="1">
      <alignment horizontal="center" vertical="center"/>
    </xf>
    <xf numFmtId="167" fontId="34" fillId="2" borderId="96" xfId="0" applyNumberFormat="1" applyFont="1" applyFill="1" applyBorder="1" applyAlignment="1">
      <alignment vertical="center"/>
    </xf>
    <xf numFmtId="167" fontId="34" fillId="2" borderId="84" xfId="0" applyNumberFormat="1" applyFont="1" applyFill="1" applyBorder="1" applyAlignment="1">
      <alignment vertical="center"/>
    </xf>
    <xf numFmtId="167" fontId="34" fillId="2" borderId="139" xfId="0" applyNumberFormat="1" applyFont="1" applyFill="1" applyBorder="1" applyAlignment="1">
      <alignment vertical="center"/>
    </xf>
    <xf numFmtId="167" fontId="38" fillId="0" borderId="140" xfId="0" applyNumberFormat="1" applyFont="1" applyBorder="1" applyAlignment="1">
      <alignment vertical="center"/>
    </xf>
    <xf numFmtId="14" fontId="39" fillId="2" borderId="141" xfId="0" applyNumberFormat="1" applyFont="1" applyFill="1" applyBorder="1" applyAlignment="1">
      <alignment horizontal="center" vertical="center" wrapText="1"/>
    </xf>
    <xf numFmtId="167" fontId="38" fillId="7" borderId="142" xfId="0" applyNumberFormat="1" applyFont="1" applyFill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34" fillId="0" borderId="13" xfId="0" applyFont="1" applyBorder="1"/>
    <xf numFmtId="0" fontId="34" fillId="2" borderId="34" xfId="0" applyFont="1" applyFill="1" applyBorder="1" applyAlignment="1">
      <alignment vertical="center"/>
    </xf>
    <xf numFmtId="0" fontId="34" fillId="0" borderId="35" xfId="0" applyFont="1" applyBorder="1"/>
    <xf numFmtId="0" fontId="34" fillId="2" borderId="24" xfId="0" applyFont="1" applyFill="1" applyBorder="1" applyAlignment="1">
      <alignment vertical="center"/>
    </xf>
    <xf numFmtId="0" fontId="34" fillId="0" borderId="25" xfId="0" applyFont="1" applyBorder="1"/>
    <xf numFmtId="0" fontId="39" fillId="0" borderId="3" xfId="0" applyFont="1" applyBorder="1" applyAlignment="1">
      <alignment horizontal="center" vertical="center" wrapText="1"/>
    </xf>
    <xf numFmtId="0" fontId="34" fillId="0" borderId="4" xfId="0" applyFont="1" applyBorder="1"/>
    <xf numFmtId="0" fontId="38" fillId="5" borderId="44" xfId="0" applyFont="1" applyFill="1" applyBorder="1" applyAlignment="1">
      <alignment horizontal="center"/>
    </xf>
    <xf numFmtId="0" fontId="34" fillId="0" borderId="45" xfId="0" applyFont="1" applyBorder="1"/>
    <xf numFmtId="0" fontId="34" fillId="2" borderId="24" xfId="0" applyFont="1" applyFill="1" applyBorder="1" applyAlignment="1">
      <alignment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2" borderId="72" xfId="0" applyFont="1" applyFill="1" applyBorder="1" applyAlignment="1">
      <alignment horizontal="center"/>
    </xf>
    <xf numFmtId="0" fontId="34" fillId="0" borderId="73" xfId="0" applyFont="1" applyBorder="1"/>
    <xf numFmtId="0" fontId="34" fillId="0" borderId="97" xfId="0" applyFont="1" applyBorder="1"/>
    <xf numFmtId="0" fontId="34" fillId="2" borderId="82" xfId="0" applyFont="1" applyFill="1" applyBorder="1" applyAlignment="1">
      <alignment horizontal="left"/>
    </xf>
    <xf numFmtId="0" fontId="34" fillId="0" borderId="82" xfId="0" applyFont="1" applyBorder="1"/>
    <xf numFmtId="9" fontId="34" fillId="2" borderId="111" xfId="0" applyNumberFormat="1" applyFont="1" applyFill="1" applyBorder="1" applyAlignment="1">
      <alignment horizontal="center"/>
    </xf>
    <xf numFmtId="0" fontId="34" fillId="0" borderId="112" xfId="0" applyFont="1" applyBorder="1"/>
    <xf numFmtId="0" fontId="38" fillId="2" borderId="102" xfId="0" applyFont="1" applyFill="1" applyBorder="1" applyAlignment="1">
      <alignment horizontal="left"/>
    </xf>
    <xf numFmtId="0" fontId="38" fillId="0" borderId="103" xfId="0" applyFont="1" applyBorder="1"/>
    <xf numFmtId="0" fontId="34" fillId="6" borderId="119" xfId="0" applyFont="1" applyFill="1" applyBorder="1" applyAlignment="1">
      <alignment horizontal="center" wrapText="1"/>
    </xf>
    <xf numFmtId="0" fontId="34" fillId="6" borderId="25" xfId="0" applyFont="1" applyFill="1" applyBorder="1" applyAlignment="1">
      <alignment horizontal="center" wrapText="1"/>
    </xf>
    <xf numFmtId="0" fontId="34" fillId="6" borderId="69" xfId="0" applyFont="1" applyFill="1" applyBorder="1" applyAlignment="1">
      <alignment horizontal="center" wrapText="1"/>
    </xf>
    <xf numFmtId="0" fontId="38" fillId="0" borderId="102" xfId="0" applyFont="1" applyFill="1" applyBorder="1" applyAlignment="1">
      <alignment horizontal="left"/>
    </xf>
    <xf numFmtId="0" fontId="38" fillId="0" borderId="103" xfId="0" applyFont="1" applyFill="1" applyBorder="1" applyAlignment="1">
      <alignment horizontal="left"/>
    </xf>
    <xf numFmtId="0" fontId="38" fillId="0" borderId="112" xfId="0" applyFont="1" applyFill="1" applyBorder="1" applyAlignment="1">
      <alignment horizontal="left"/>
    </xf>
    <xf numFmtId="0" fontId="38" fillId="2" borderId="122" xfId="0" applyFont="1" applyFill="1" applyBorder="1" applyAlignment="1">
      <alignment horizontal="center"/>
    </xf>
    <xf numFmtId="0" fontId="34" fillId="0" borderId="123" xfId="0" applyFont="1" applyBorder="1"/>
    <xf numFmtId="0" fontId="34" fillId="0" borderId="124" xfId="0" applyFont="1" applyBorder="1"/>
    <xf numFmtId="0" fontId="39" fillId="2" borderId="102" xfId="0" applyFont="1" applyFill="1" applyBorder="1" applyAlignment="1">
      <alignment horizontal="center" vertical="center" wrapText="1"/>
    </xf>
    <xf numFmtId="0" fontId="39" fillId="2" borderId="103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34" fillId="6" borderId="114" xfId="0" applyFont="1" applyFill="1" applyBorder="1" applyAlignment="1">
      <alignment horizontal="center" wrapText="1"/>
    </xf>
    <xf numFmtId="0" fontId="34" fillId="6" borderId="100" xfId="0" applyFont="1" applyFill="1" applyBorder="1" applyAlignment="1">
      <alignment horizontal="center" wrapText="1"/>
    </xf>
    <xf numFmtId="0" fontId="34" fillId="6" borderId="68" xfId="0" applyFont="1" applyFill="1" applyBorder="1" applyAlignment="1">
      <alignment horizontal="center" wrapText="1"/>
    </xf>
    <xf numFmtId="0" fontId="38" fillId="2" borderId="103" xfId="0" applyFont="1" applyFill="1" applyBorder="1" applyAlignment="1">
      <alignment horizontal="left"/>
    </xf>
    <xf numFmtId="0" fontId="38" fillId="2" borderId="110" xfId="0" applyFont="1" applyFill="1" applyBorder="1" applyAlignment="1">
      <alignment horizontal="left"/>
    </xf>
    <xf numFmtId="0" fontId="38" fillId="2" borderId="51" xfId="0" applyFont="1" applyFill="1" applyBorder="1" applyAlignment="1">
      <alignment horizontal="center"/>
    </xf>
    <xf numFmtId="0" fontId="34" fillId="0" borderId="52" xfId="0" applyFont="1" applyBorder="1"/>
    <xf numFmtId="0" fontId="34" fillId="0" borderId="53" xfId="0" applyFont="1" applyBorder="1"/>
    <xf numFmtId="0" fontId="38" fillId="2" borderId="102" xfId="0" applyFont="1" applyFill="1" applyBorder="1" applyAlignment="1">
      <alignment horizontal="left" wrapText="1"/>
    </xf>
    <xf numFmtId="0" fontId="38" fillId="2" borderId="103" xfId="0" applyFont="1" applyFill="1" applyBorder="1" applyAlignment="1">
      <alignment horizontal="left" wrapText="1"/>
    </xf>
    <xf numFmtId="0" fontId="38" fillId="2" borderId="112" xfId="0" applyFont="1" applyFill="1" applyBorder="1" applyAlignment="1">
      <alignment horizontal="left" wrapText="1"/>
    </xf>
    <xf numFmtId="0" fontId="34" fillId="6" borderId="96" xfId="0" applyFont="1" applyFill="1" applyBorder="1" applyAlignment="1">
      <alignment horizontal="left" wrapText="1"/>
    </xf>
    <xf numFmtId="0" fontId="34" fillId="0" borderId="100" xfId="0" applyFont="1" applyBorder="1"/>
    <xf numFmtId="0" fontId="39" fillId="2" borderId="111" xfId="0" applyFont="1" applyFill="1" applyBorder="1" applyAlignment="1">
      <alignment horizontal="center" vertical="center" wrapText="1"/>
    </xf>
    <xf numFmtId="0" fontId="34" fillId="0" borderId="103" xfId="0" applyFont="1" applyBorder="1"/>
    <xf numFmtId="0" fontId="38" fillId="2" borderId="117" xfId="0" applyFont="1" applyFill="1" applyBorder="1" applyAlignment="1">
      <alignment horizontal="left"/>
    </xf>
    <xf numFmtId="0" fontId="38" fillId="2" borderId="118" xfId="0" applyFont="1" applyFill="1" applyBorder="1" applyAlignment="1">
      <alignment horizontal="left"/>
    </xf>
    <xf numFmtId="0" fontId="38" fillId="2" borderId="120" xfId="0" applyFont="1" applyFill="1" applyBorder="1" applyAlignment="1">
      <alignment horizontal="left"/>
    </xf>
    <xf numFmtId="0" fontId="38" fillId="2" borderId="112" xfId="0" applyFont="1" applyFill="1" applyBorder="1" applyAlignment="1">
      <alignment horizontal="left"/>
    </xf>
    <xf numFmtId="0" fontId="38" fillId="0" borderId="102" xfId="0" applyFont="1" applyBorder="1" applyAlignment="1">
      <alignment horizontal="left"/>
    </xf>
    <xf numFmtId="0" fontId="38" fillId="0" borderId="103" xfId="0" applyFont="1" applyBorder="1" applyAlignment="1">
      <alignment horizontal="left"/>
    </xf>
    <xf numFmtId="0" fontId="38" fillId="0" borderId="112" xfId="0" applyFont="1" applyBorder="1" applyAlignment="1">
      <alignment horizontal="left"/>
    </xf>
    <xf numFmtId="0" fontId="38" fillId="0" borderId="117" xfId="0" applyFont="1" applyBorder="1" applyAlignment="1">
      <alignment horizontal="left"/>
    </xf>
    <xf numFmtId="0" fontId="38" fillId="0" borderId="118" xfId="0" applyFont="1" applyBorder="1" applyAlignment="1">
      <alignment horizontal="left"/>
    </xf>
    <xf numFmtId="0" fontId="38" fillId="0" borderId="120" xfId="0" applyFont="1" applyBorder="1" applyAlignment="1">
      <alignment horizontal="left"/>
    </xf>
    <xf numFmtId="0" fontId="38" fillId="2" borderId="10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5" fillId="0" borderId="52" xfId="0" applyFont="1" applyBorder="1"/>
    <xf numFmtId="0" fontId="5" fillId="0" borderId="53" xfId="0" applyFont="1" applyBorder="1"/>
    <xf numFmtId="166" fontId="1" fillId="3" borderId="22" xfId="0" applyNumberFormat="1" applyFont="1" applyFill="1" applyBorder="1" applyAlignment="1">
      <alignment horizontal="center"/>
    </xf>
    <xf numFmtId="0" fontId="5" fillId="0" borderId="23" xfId="0" applyFont="1" applyBorder="1"/>
    <xf numFmtId="0" fontId="1" fillId="3" borderId="90" xfId="0" applyFont="1" applyFill="1" applyBorder="1" applyAlignment="1">
      <alignment vertical="top" wrapText="1"/>
    </xf>
    <xf numFmtId="0" fontId="5" fillId="0" borderId="91" xfId="0" applyFont="1" applyBorder="1"/>
    <xf numFmtId="0" fontId="5" fillId="0" borderId="92" xfId="0" applyFont="1" applyBorder="1"/>
    <xf numFmtId="0" fontId="5" fillId="0" borderId="93" xfId="0" applyFont="1" applyBorder="1"/>
    <xf numFmtId="0" fontId="5" fillId="0" borderId="94" xfId="0" applyFont="1" applyBorder="1"/>
    <xf numFmtId="0" fontId="5" fillId="0" borderId="95" xfId="0" applyFont="1" applyBorder="1"/>
    <xf numFmtId="0" fontId="1" fillId="2" borderId="77" xfId="0" applyFont="1" applyFill="1" applyBorder="1" applyAlignment="1">
      <alignment wrapText="1"/>
    </xf>
    <xf numFmtId="0" fontId="5" fillId="0" borderId="78" xfId="0" applyFont="1" applyBorder="1"/>
    <xf numFmtId="0" fontId="5" fillId="0" borderId="79" xfId="0" applyFont="1" applyBorder="1"/>
    <xf numFmtId="0" fontId="5" fillId="0" borderId="80" xfId="0" applyFont="1" applyBorder="1"/>
    <xf numFmtId="0" fontId="5" fillId="0" borderId="81" xfId="0" applyFont="1" applyBorder="1"/>
    <xf numFmtId="0" fontId="5" fillId="0" borderId="82" xfId="0" applyFont="1" applyBorder="1"/>
  </cellXfs>
  <cellStyles count="3">
    <cellStyle name="Currency" xfId="1" builtinId="4"/>
    <cellStyle name="Normal" xfId="0" builtinId="0"/>
    <cellStyle name="Percent" xfId="2" builtinId="5"/>
  </cellStyles>
  <dxfs count="10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9900"/>
          <bgColor rgb="FFFF99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Q952"/>
  <sheetViews>
    <sheetView showGridLines="0" tabSelected="1" zoomScaleNormal="100" zoomScaleSheetLayoutView="55" workbookViewId="0">
      <pane xSplit="3" topLeftCell="D1" activePane="topRight" state="frozen"/>
      <selection activeCell="Q24" sqref="Q24"/>
      <selection pane="topRight" activeCell="C29" sqref="C29"/>
    </sheetView>
  </sheetViews>
  <sheetFormatPr defaultColWidth="14.42578125" defaultRowHeight="15" customHeight="1" outlineLevelCol="1" x14ac:dyDescent="0.2"/>
  <cols>
    <col min="1" max="3" width="20.7109375" style="99" customWidth="1"/>
    <col min="4" max="4" width="15.7109375" style="99" customWidth="1" collapsed="1"/>
    <col min="5" max="5" width="2.7109375" style="99" customWidth="1" outlineLevel="1"/>
    <col min="6" max="9" width="15.7109375" style="99" customWidth="1" outlineLevel="1"/>
    <col min="10" max="10" width="15.7109375" style="99" customWidth="1"/>
    <col min="11" max="11" width="2.7109375" style="213" customWidth="1" outlineLevel="1"/>
    <col min="12" max="15" width="15.7109375" style="99" customWidth="1" outlineLevel="1"/>
    <col min="16" max="16" width="15.7109375" style="99" customWidth="1"/>
    <col min="17" max="17" width="2.7109375" style="213" customWidth="1" outlineLevel="1"/>
    <col min="18" max="21" width="15.7109375" style="99" customWidth="1" outlineLevel="1"/>
    <col min="22" max="22" width="15.7109375" style="99" customWidth="1"/>
    <col min="23" max="23" width="2.7109375" style="213" customWidth="1" outlineLevel="1"/>
    <col min="24" max="27" width="15.7109375" style="162" customWidth="1" outlineLevel="1"/>
    <col min="28" max="28" width="15.7109375" style="162" customWidth="1"/>
    <col min="29" max="36" width="18.7109375" style="99" customWidth="1"/>
    <col min="37" max="41" width="12.140625" style="99" customWidth="1"/>
    <col min="42" max="43" width="9.140625" style="99" customWidth="1"/>
    <col min="44" max="16384" width="14.42578125" style="99"/>
  </cols>
  <sheetData>
    <row r="1" spans="1:42" ht="15.75" customHeight="1" x14ac:dyDescent="0.25">
      <c r="A1" s="84" t="s">
        <v>0</v>
      </c>
      <c r="B1" s="83"/>
      <c r="C1" s="83"/>
      <c r="D1" s="83"/>
      <c r="E1" s="83"/>
      <c r="F1" s="85"/>
      <c r="G1" s="83"/>
      <c r="H1" s="83"/>
      <c r="I1" s="83"/>
      <c r="J1" s="83"/>
      <c r="K1" s="207"/>
      <c r="L1" s="83"/>
      <c r="M1" s="83"/>
      <c r="N1" s="83"/>
      <c r="O1" s="83"/>
      <c r="P1" s="83"/>
      <c r="Q1" s="207"/>
      <c r="R1" s="83"/>
      <c r="S1" s="83"/>
      <c r="T1" s="83"/>
      <c r="U1" s="83"/>
      <c r="V1" s="83"/>
      <c r="W1" s="207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5"/>
      <c r="AN1" s="85"/>
    </row>
    <row r="2" spans="1:42" ht="15.75" customHeight="1" x14ac:dyDescent="0.2">
      <c r="A2" s="87" t="s">
        <v>75</v>
      </c>
      <c r="B2" s="83"/>
      <c r="C2" s="88"/>
      <c r="D2" s="83"/>
      <c r="E2" s="83"/>
      <c r="F2" s="83"/>
      <c r="G2" s="83"/>
      <c r="H2" s="83"/>
      <c r="I2" s="83"/>
      <c r="J2" s="83"/>
      <c r="K2" s="207"/>
      <c r="L2" s="83"/>
      <c r="M2" s="83"/>
      <c r="N2" s="83"/>
      <c r="O2" s="83"/>
      <c r="P2" s="83"/>
      <c r="Q2" s="207"/>
      <c r="R2" s="83"/>
      <c r="S2" s="83"/>
      <c r="T2" s="83"/>
      <c r="U2" s="83"/>
      <c r="V2" s="83"/>
      <c r="W2" s="207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5"/>
      <c r="AN2" s="85"/>
    </row>
    <row r="3" spans="1:42" ht="15.75" customHeight="1" x14ac:dyDescent="0.25">
      <c r="A3" s="89" t="s">
        <v>86</v>
      </c>
      <c r="B3" s="83"/>
      <c r="C3" s="90"/>
      <c r="D3" s="83"/>
      <c r="E3" s="83"/>
      <c r="F3" s="85"/>
      <c r="G3" s="85"/>
      <c r="H3" s="83"/>
      <c r="I3" s="83"/>
      <c r="J3" s="83"/>
      <c r="K3" s="207"/>
      <c r="L3" s="83"/>
      <c r="M3" s="83"/>
      <c r="N3" s="83"/>
      <c r="O3" s="83"/>
      <c r="P3" s="83"/>
      <c r="Q3" s="207"/>
      <c r="R3" s="83"/>
      <c r="S3" s="83"/>
      <c r="T3" s="83"/>
      <c r="U3" s="83"/>
      <c r="V3" s="83"/>
      <c r="W3" s="207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5"/>
      <c r="AN3" s="85"/>
    </row>
    <row r="4" spans="1:42" ht="15.75" customHeight="1" x14ac:dyDescent="0.25">
      <c r="A4" s="89" t="s">
        <v>87</v>
      </c>
      <c r="B4" s="91"/>
      <c r="C4" s="90"/>
      <c r="D4" s="83"/>
      <c r="E4" s="83"/>
      <c r="F4" s="92"/>
      <c r="G4" s="92"/>
      <c r="H4" s="83"/>
      <c r="I4" s="83"/>
      <c r="J4" s="83"/>
      <c r="K4" s="207"/>
      <c r="L4" s="92"/>
      <c r="M4" s="92"/>
      <c r="N4" s="83"/>
      <c r="O4" s="83"/>
      <c r="P4" s="83"/>
      <c r="Q4" s="207"/>
      <c r="R4" s="92"/>
      <c r="S4" s="92"/>
      <c r="T4" s="83"/>
      <c r="U4" s="83"/>
      <c r="V4" s="83"/>
      <c r="W4" s="207"/>
      <c r="X4" s="92"/>
      <c r="Y4" s="92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5"/>
      <c r="AN4" s="85"/>
    </row>
    <row r="5" spans="1:42" ht="15.75" customHeight="1" x14ac:dyDescent="0.2">
      <c r="A5" s="83"/>
      <c r="B5" s="83"/>
      <c r="C5" s="93" t="str">
        <f>IF(C4-C3&gt;(365*2),"Warning - project must not exceed 2 years.","")</f>
        <v/>
      </c>
      <c r="D5" s="83"/>
      <c r="E5" s="83"/>
      <c r="F5" s="83"/>
      <c r="G5" s="83"/>
      <c r="H5" s="83"/>
      <c r="I5" s="83"/>
      <c r="J5" s="83"/>
      <c r="K5" s="207"/>
      <c r="L5" s="83"/>
      <c r="M5" s="83"/>
      <c r="N5" s="83"/>
      <c r="O5" s="83"/>
      <c r="P5" s="83"/>
      <c r="Q5" s="207"/>
      <c r="R5" s="83"/>
      <c r="S5" s="83"/>
      <c r="T5" s="83"/>
      <c r="U5" s="83"/>
      <c r="V5" s="83"/>
      <c r="W5" s="207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5"/>
      <c r="AN5" s="85"/>
    </row>
    <row r="6" spans="1:42" ht="15.75" customHeight="1" x14ac:dyDescent="0.25">
      <c r="A6" s="89" t="s">
        <v>1</v>
      </c>
      <c r="B6" s="89"/>
      <c r="C6" s="94">
        <f>D18</f>
        <v>0</v>
      </c>
      <c r="D6" s="83"/>
      <c r="E6" s="83"/>
      <c r="F6" s="83"/>
      <c r="G6" s="83"/>
      <c r="H6" s="83"/>
      <c r="I6" s="83"/>
      <c r="J6" s="83"/>
      <c r="K6" s="207"/>
      <c r="L6" s="83"/>
      <c r="M6" s="83"/>
      <c r="N6" s="83"/>
      <c r="O6" s="83"/>
      <c r="P6" s="83"/>
      <c r="Q6" s="207"/>
      <c r="R6" s="83"/>
      <c r="S6" s="83"/>
      <c r="T6" s="83"/>
      <c r="U6" s="83"/>
      <c r="V6" s="83"/>
      <c r="W6" s="207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5"/>
      <c r="AN6" s="85"/>
    </row>
    <row r="7" spans="1:42" ht="15.75" customHeight="1" x14ac:dyDescent="0.25">
      <c r="A7" s="89" t="s">
        <v>82</v>
      </c>
      <c r="B7" s="83"/>
      <c r="C7" s="266">
        <f>D20</f>
        <v>0</v>
      </c>
      <c r="D7" s="83"/>
      <c r="E7" s="83"/>
      <c r="F7" s="83"/>
      <c r="G7" s="83"/>
      <c r="H7" s="83"/>
      <c r="I7" s="83"/>
      <c r="J7" s="83"/>
      <c r="K7" s="207"/>
      <c r="L7" s="83"/>
      <c r="M7" s="83"/>
      <c r="N7" s="83"/>
      <c r="O7" s="83"/>
      <c r="P7" s="83"/>
      <c r="Q7" s="207"/>
      <c r="R7" s="83"/>
      <c r="S7" s="83"/>
      <c r="T7" s="83"/>
      <c r="U7" s="83"/>
      <c r="V7" s="83"/>
      <c r="W7" s="207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5"/>
      <c r="AN7" s="85"/>
    </row>
    <row r="8" spans="1:42" ht="15.75" customHeight="1" x14ac:dyDescent="0.25">
      <c r="A8" s="89" t="s">
        <v>88</v>
      </c>
      <c r="B8" s="89"/>
      <c r="C8" s="235" t="e">
        <f>C7/C6</f>
        <v>#DIV/0!</v>
      </c>
      <c r="D8" s="83"/>
      <c r="E8" s="83"/>
      <c r="F8" s="95"/>
      <c r="G8" s="83"/>
      <c r="H8" s="83"/>
      <c r="I8" s="83"/>
      <c r="J8" s="83"/>
      <c r="K8" s="207"/>
      <c r="L8" s="83"/>
      <c r="M8" s="83"/>
      <c r="N8" s="83"/>
      <c r="O8" s="83"/>
      <c r="P8" s="83"/>
      <c r="Q8" s="207"/>
      <c r="R8" s="83"/>
      <c r="S8" s="83"/>
      <c r="T8" s="83"/>
      <c r="U8" s="83"/>
      <c r="V8" s="83"/>
      <c r="W8" s="207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5"/>
      <c r="AN8" s="85"/>
    </row>
    <row r="9" spans="1:42" ht="15.75" customHeight="1" x14ac:dyDescent="0.25">
      <c r="A9" s="89"/>
      <c r="B9" s="83"/>
      <c r="C9" s="96"/>
      <c r="D9" s="83"/>
      <c r="E9" s="83"/>
      <c r="F9" s="83"/>
      <c r="G9" s="83"/>
      <c r="H9" s="83"/>
      <c r="I9" s="83"/>
      <c r="J9" s="97"/>
      <c r="K9" s="207"/>
      <c r="L9" s="83"/>
      <c r="M9" s="83"/>
      <c r="N9" s="83"/>
      <c r="O9" s="83"/>
      <c r="P9" s="97"/>
      <c r="Q9" s="207"/>
      <c r="R9" s="83"/>
      <c r="S9" s="83"/>
      <c r="T9" s="83"/>
      <c r="U9" s="83"/>
      <c r="V9" s="97"/>
      <c r="W9" s="207"/>
      <c r="X9" s="83"/>
      <c r="Y9" s="83"/>
      <c r="Z9" s="83"/>
      <c r="AA9" s="83"/>
      <c r="AB9" s="97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5"/>
      <c r="AN9" s="85"/>
    </row>
    <row r="10" spans="1:42" ht="15.75" customHeight="1" thickBot="1" x14ac:dyDescent="0.25">
      <c r="A10" s="98" t="s">
        <v>84</v>
      </c>
      <c r="B10" s="83"/>
      <c r="C10" s="83"/>
      <c r="D10" s="83"/>
      <c r="E10" s="83"/>
      <c r="F10" s="83"/>
      <c r="G10" s="83"/>
      <c r="H10" s="83"/>
      <c r="I10" s="83"/>
      <c r="J10" s="83"/>
      <c r="K10" s="207"/>
      <c r="L10" s="83"/>
      <c r="M10" s="83"/>
      <c r="N10" s="83"/>
      <c r="O10" s="83"/>
      <c r="P10" s="83"/>
      <c r="Q10" s="207"/>
      <c r="R10" s="83"/>
      <c r="S10" s="83"/>
      <c r="T10" s="83"/>
      <c r="U10" s="83"/>
      <c r="V10" s="83"/>
      <c r="W10" s="207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</row>
    <row r="11" spans="1:42" ht="25.5" customHeight="1" thickBot="1" x14ac:dyDescent="0.25">
      <c r="A11" s="83"/>
      <c r="B11" s="284"/>
      <c r="C11" s="285"/>
      <c r="D11" s="261" t="s">
        <v>81</v>
      </c>
      <c r="E11" s="83"/>
      <c r="F11" s="248" t="s">
        <v>2</v>
      </c>
      <c r="G11" s="249" t="s">
        <v>3</v>
      </c>
      <c r="H11" s="249" t="s">
        <v>4</v>
      </c>
      <c r="I11" s="250" t="s">
        <v>5</v>
      </c>
      <c r="J11" s="160" t="s">
        <v>98</v>
      </c>
      <c r="K11" s="208"/>
      <c r="L11" s="248" t="s">
        <v>2</v>
      </c>
      <c r="M11" s="249" t="s">
        <v>3</v>
      </c>
      <c r="N11" s="249" t="s">
        <v>4</v>
      </c>
      <c r="O11" s="250" t="s">
        <v>5</v>
      </c>
      <c r="P11" s="160" t="s">
        <v>99</v>
      </c>
      <c r="Q11" s="214"/>
      <c r="R11" s="248" t="s">
        <v>2</v>
      </c>
      <c r="S11" s="249" t="s">
        <v>3</v>
      </c>
      <c r="T11" s="249" t="s">
        <v>4</v>
      </c>
      <c r="U11" s="250" t="s">
        <v>5</v>
      </c>
      <c r="V11" s="205" t="s">
        <v>79</v>
      </c>
      <c r="W11" s="214"/>
      <c r="X11" s="248" t="s">
        <v>2</v>
      </c>
      <c r="Y11" s="249" t="s">
        <v>3</v>
      </c>
      <c r="Z11" s="249" t="s">
        <v>4</v>
      </c>
      <c r="AA11" s="271" t="s">
        <v>5</v>
      </c>
      <c r="AB11" s="276" t="s">
        <v>80</v>
      </c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5"/>
      <c r="AN11" s="85"/>
    </row>
    <row r="12" spans="1:42" ht="15.75" customHeight="1" x14ac:dyDescent="0.2">
      <c r="A12" s="102"/>
      <c r="B12" s="278" t="s">
        <v>7</v>
      </c>
      <c r="C12" s="279"/>
      <c r="D12" s="262">
        <f t="shared" ref="D12:D18" si="0">SUM(J12,P12,V12,AB12)</f>
        <v>0</v>
      </c>
      <c r="E12" s="83"/>
      <c r="F12" s="103">
        <f>'Labour Expenditure'!$O$16</f>
        <v>0</v>
      </c>
      <c r="G12" s="158">
        <f>'Labour Expenditure'!$P$16</f>
        <v>0</v>
      </c>
      <c r="H12" s="158">
        <f>'Labour Expenditure'!$Q$16</f>
        <v>0</v>
      </c>
      <c r="I12" s="159">
        <f>'Labour Expenditure'!$R$16</f>
        <v>0</v>
      </c>
      <c r="J12" s="221">
        <f t="shared" ref="J12:J18" si="1">SUM(F12:I12)</f>
        <v>0</v>
      </c>
      <c r="K12" s="209"/>
      <c r="L12" s="103">
        <f>'Labour Expenditure'!$T$16</f>
        <v>0</v>
      </c>
      <c r="M12" s="158">
        <f>'Labour Expenditure'!$U$16</f>
        <v>0</v>
      </c>
      <c r="N12" s="158">
        <f>'Labour Expenditure'!$V$16</f>
        <v>0</v>
      </c>
      <c r="O12" s="159">
        <f>'Labour Expenditure'!$W$16</f>
        <v>0</v>
      </c>
      <c r="P12" s="224">
        <f t="shared" ref="P12:P18" si="2">SUM(L12:O12)</f>
        <v>0</v>
      </c>
      <c r="Q12" s="209"/>
      <c r="R12" s="103">
        <f>'Labour Expenditure'!$Y$16</f>
        <v>0</v>
      </c>
      <c r="S12" s="158">
        <f>'Labour Expenditure'!$Z$16</f>
        <v>0</v>
      </c>
      <c r="T12" s="158">
        <f>'Labour Expenditure'!$AA$16</f>
        <v>0</v>
      </c>
      <c r="U12" s="159">
        <f>'Labour Expenditure'!$AB$16</f>
        <v>0</v>
      </c>
      <c r="V12" s="227">
        <f t="shared" ref="V12:V18" si="3">SUM(R12:U12)</f>
        <v>0</v>
      </c>
      <c r="W12" s="209"/>
      <c r="X12" s="103">
        <f>'Labour Expenditure'!$AD$16</f>
        <v>0</v>
      </c>
      <c r="Y12" s="158">
        <f>'Labour Expenditure'!$AE$16</f>
        <v>0</v>
      </c>
      <c r="Z12" s="158">
        <f>'Labour Expenditure'!$AF$16</f>
        <v>0</v>
      </c>
      <c r="AA12" s="272">
        <f>'Labour Expenditure'!$AG$16</f>
        <v>0</v>
      </c>
      <c r="AB12" s="277">
        <f t="shared" ref="AB12:AB18" si="4">SUM(X12:AA12)</f>
        <v>0</v>
      </c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5"/>
      <c r="AN12" s="105"/>
      <c r="AO12" s="105"/>
      <c r="AP12" s="105"/>
    </row>
    <row r="13" spans="1:42" ht="15.75" customHeight="1" x14ac:dyDescent="0.2">
      <c r="A13" s="102"/>
      <c r="B13" s="282" t="s">
        <v>8</v>
      </c>
      <c r="C13" s="283"/>
      <c r="D13" s="263">
        <f t="shared" si="0"/>
        <v>0</v>
      </c>
      <c r="E13" s="83"/>
      <c r="F13" s="106">
        <f>'Contract Expenditure'!M25</f>
        <v>0</v>
      </c>
      <c r="G13" s="107">
        <f>'Contract Expenditure'!N25</f>
        <v>0</v>
      </c>
      <c r="H13" s="107">
        <f>'Contract Expenditure'!O25</f>
        <v>0</v>
      </c>
      <c r="I13" s="108">
        <f>'Contract Expenditure'!P25</f>
        <v>0</v>
      </c>
      <c r="J13" s="222">
        <f t="shared" si="1"/>
        <v>0</v>
      </c>
      <c r="K13" s="209"/>
      <c r="L13" s="106">
        <f>'Contract Expenditure'!R25</f>
        <v>0</v>
      </c>
      <c r="M13" s="107">
        <f>'Contract Expenditure'!S25</f>
        <v>0</v>
      </c>
      <c r="N13" s="107">
        <f>'Contract Expenditure'!T25</f>
        <v>0</v>
      </c>
      <c r="O13" s="108">
        <f>'Contract Expenditure'!U25</f>
        <v>0</v>
      </c>
      <c r="P13" s="225">
        <f t="shared" si="2"/>
        <v>0</v>
      </c>
      <c r="Q13" s="209"/>
      <c r="R13" s="106">
        <f>'Contract Expenditure'!W25</f>
        <v>0</v>
      </c>
      <c r="S13" s="107">
        <f>'Contract Expenditure'!X25</f>
        <v>0</v>
      </c>
      <c r="T13" s="107">
        <f>'Contract Expenditure'!Y25</f>
        <v>0</v>
      </c>
      <c r="U13" s="108">
        <f>'Contract Expenditure'!Z25</f>
        <v>0</v>
      </c>
      <c r="V13" s="225">
        <f t="shared" si="3"/>
        <v>0</v>
      </c>
      <c r="W13" s="209"/>
      <c r="X13" s="106">
        <f>'Contract Expenditure'!AB25</f>
        <v>0</v>
      </c>
      <c r="Y13" s="107">
        <f>'Contract Expenditure'!AC25</f>
        <v>0</v>
      </c>
      <c r="Z13" s="107">
        <f>'Contract Expenditure'!AD25</f>
        <v>0</v>
      </c>
      <c r="AA13" s="273">
        <f>'Contract Expenditure'!AE25</f>
        <v>0</v>
      </c>
      <c r="AB13" s="263">
        <f t="shared" si="4"/>
        <v>0</v>
      </c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5"/>
      <c r="AO13" s="105"/>
      <c r="AP13" s="105"/>
    </row>
    <row r="14" spans="1:42" ht="15.75" customHeight="1" x14ac:dyDescent="0.2">
      <c r="A14" s="102"/>
      <c r="B14" s="282" t="s">
        <v>9</v>
      </c>
      <c r="C14" s="283"/>
      <c r="D14" s="263">
        <f t="shared" si="0"/>
        <v>0</v>
      </c>
      <c r="E14" s="83"/>
      <c r="F14" s="106">
        <f>'Plant Expenditure'!P20</f>
        <v>0</v>
      </c>
      <c r="G14" s="107">
        <f>'Plant Expenditure'!Q20</f>
        <v>0</v>
      </c>
      <c r="H14" s="107">
        <f>'Plant Expenditure'!R20</f>
        <v>0</v>
      </c>
      <c r="I14" s="108">
        <f>'Plant Expenditure'!S20</f>
        <v>0</v>
      </c>
      <c r="J14" s="222">
        <f t="shared" si="1"/>
        <v>0</v>
      </c>
      <c r="K14" s="209"/>
      <c r="L14" s="106">
        <f>'Plant Expenditure'!U20</f>
        <v>0</v>
      </c>
      <c r="M14" s="107">
        <f>'Plant Expenditure'!V20</f>
        <v>0</v>
      </c>
      <c r="N14" s="107">
        <f>'Plant Expenditure'!W20</f>
        <v>0</v>
      </c>
      <c r="O14" s="108">
        <f>'Plant Expenditure'!X20</f>
        <v>0</v>
      </c>
      <c r="P14" s="225">
        <f t="shared" si="2"/>
        <v>0</v>
      </c>
      <c r="Q14" s="209"/>
      <c r="R14" s="106">
        <f>'Plant Expenditure'!Z20</f>
        <v>0</v>
      </c>
      <c r="S14" s="107">
        <f>'Plant Expenditure'!AA20</f>
        <v>0</v>
      </c>
      <c r="T14" s="107">
        <f>'Plant Expenditure'!AB20</f>
        <v>0</v>
      </c>
      <c r="U14" s="108">
        <f>'Plant Expenditure'!AC20</f>
        <v>0</v>
      </c>
      <c r="V14" s="225">
        <f t="shared" si="3"/>
        <v>0</v>
      </c>
      <c r="W14" s="209"/>
      <c r="X14" s="106">
        <f>'Plant Expenditure'!AE20</f>
        <v>0</v>
      </c>
      <c r="Y14" s="107">
        <f>'Plant Expenditure'!AF20</f>
        <v>0</v>
      </c>
      <c r="Z14" s="107">
        <f>'Plant Expenditure'!AG20</f>
        <v>0</v>
      </c>
      <c r="AA14" s="273">
        <f>'Plant Expenditure'!AH20</f>
        <v>0</v>
      </c>
      <c r="AB14" s="263">
        <f t="shared" si="4"/>
        <v>0</v>
      </c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5"/>
      <c r="AN14" s="105"/>
      <c r="AO14" s="105"/>
      <c r="AP14" s="105"/>
    </row>
    <row r="15" spans="1:42" ht="15.75" customHeight="1" x14ac:dyDescent="0.2">
      <c r="A15" s="102"/>
      <c r="B15" s="288" t="s">
        <v>17</v>
      </c>
      <c r="C15" s="283"/>
      <c r="D15" s="263">
        <f t="shared" si="0"/>
        <v>0</v>
      </c>
      <c r="E15" s="83"/>
      <c r="F15" s="106">
        <f>'SMP-PMP Expenditure'!N8</f>
        <v>0</v>
      </c>
      <c r="G15" s="107">
        <f>'SMP-PMP Expenditure'!O8</f>
        <v>0</v>
      </c>
      <c r="H15" s="107">
        <f>'SMP-PMP Expenditure'!P8</f>
        <v>0</v>
      </c>
      <c r="I15" s="108">
        <f>'SMP-PMP Expenditure'!Q8</f>
        <v>0</v>
      </c>
      <c r="J15" s="222">
        <f t="shared" si="1"/>
        <v>0</v>
      </c>
      <c r="K15" s="209"/>
      <c r="L15" s="106">
        <f>'SMP-PMP Expenditure'!S8</f>
        <v>0</v>
      </c>
      <c r="M15" s="107">
        <f>'SMP-PMP Expenditure'!T8</f>
        <v>0</v>
      </c>
      <c r="N15" s="107">
        <f>'SMP-PMP Expenditure'!U8</f>
        <v>0</v>
      </c>
      <c r="O15" s="108">
        <f>'SMP-PMP Expenditure'!V8</f>
        <v>0</v>
      </c>
      <c r="P15" s="225">
        <f t="shared" si="2"/>
        <v>0</v>
      </c>
      <c r="Q15" s="209"/>
      <c r="R15" s="106">
        <f>'SMP-PMP Expenditure'!X8</f>
        <v>0</v>
      </c>
      <c r="S15" s="107">
        <f>'SMP-PMP Expenditure'!Y8</f>
        <v>0</v>
      </c>
      <c r="T15" s="107">
        <f>'SMP-PMP Expenditure'!Z8</f>
        <v>0</v>
      </c>
      <c r="U15" s="108">
        <f>'SMP-PMP Expenditure'!AA8</f>
        <v>0</v>
      </c>
      <c r="V15" s="225">
        <f t="shared" si="3"/>
        <v>0</v>
      </c>
      <c r="W15" s="209"/>
      <c r="X15" s="106">
        <f>'SMP-PMP Expenditure'!AC8</f>
        <v>0</v>
      </c>
      <c r="Y15" s="107">
        <f>'SMP-PMP Expenditure'!AD8</f>
        <v>0</v>
      </c>
      <c r="Z15" s="107">
        <f>'SMP-PMP Expenditure'!AE8</f>
        <v>0</v>
      </c>
      <c r="AA15" s="273">
        <f>'SMP-PMP Expenditure'!AF8</f>
        <v>0</v>
      </c>
      <c r="AB15" s="263">
        <f t="shared" si="4"/>
        <v>0</v>
      </c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  <c r="AN15" s="105"/>
      <c r="AO15" s="105"/>
      <c r="AP15" s="105"/>
    </row>
    <row r="16" spans="1:42" ht="15.75" customHeight="1" x14ac:dyDescent="0.2">
      <c r="A16" s="102"/>
      <c r="B16" s="282" t="s">
        <v>10</v>
      </c>
      <c r="C16" s="283"/>
      <c r="D16" s="263">
        <f t="shared" si="0"/>
        <v>0</v>
      </c>
      <c r="E16" s="83"/>
      <c r="F16" s="106">
        <f>'Prototype Expenditure'!L10</f>
        <v>0</v>
      </c>
      <c r="G16" s="107">
        <f>'Prototype Expenditure'!M10</f>
        <v>0</v>
      </c>
      <c r="H16" s="107">
        <f>'Prototype Expenditure'!N10</f>
        <v>0</v>
      </c>
      <c r="I16" s="108">
        <f>'Prototype Expenditure'!O10</f>
        <v>0</v>
      </c>
      <c r="J16" s="222">
        <f t="shared" si="1"/>
        <v>0</v>
      </c>
      <c r="K16" s="209"/>
      <c r="L16" s="106">
        <f>'Prototype Expenditure'!Q10</f>
        <v>0</v>
      </c>
      <c r="M16" s="107">
        <f>'Prototype Expenditure'!R10</f>
        <v>0</v>
      </c>
      <c r="N16" s="107">
        <f>'Prototype Expenditure'!S10</f>
        <v>0</v>
      </c>
      <c r="O16" s="108">
        <f>'Prototype Expenditure'!T10</f>
        <v>0</v>
      </c>
      <c r="P16" s="225">
        <f t="shared" si="2"/>
        <v>0</v>
      </c>
      <c r="Q16" s="209"/>
      <c r="R16" s="106">
        <f>'Prototype Expenditure'!V10</f>
        <v>0</v>
      </c>
      <c r="S16" s="107">
        <f>'Prototype Expenditure'!W10</f>
        <v>0</v>
      </c>
      <c r="T16" s="107">
        <f>'Prototype Expenditure'!X10</f>
        <v>0</v>
      </c>
      <c r="U16" s="108">
        <f>'Prototype Expenditure'!Y10</f>
        <v>0</v>
      </c>
      <c r="V16" s="225">
        <f t="shared" si="3"/>
        <v>0</v>
      </c>
      <c r="W16" s="209"/>
      <c r="X16" s="106">
        <f>'Prototype Expenditure'!AA10</f>
        <v>0</v>
      </c>
      <c r="Y16" s="107">
        <f>'Prototype Expenditure'!AB10</f>
        <v>0</v>
      </c>
      <c r="Z16" s="107">
        <f>'Prototype Expenditure'!AC10</f>
        <v>0</v>
      </c>
      <c r="AA16" s="273">
        <f>'Prototype Expenditure'!AD10</f>
        <v>0</v>
      </c>
      <c r="AB16" s="263">
        <f t="shared" si="4"/>
        <v>0</v>
      </c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5"/>
      <c r="AN16" s="105"/>
      <c r="AO16" s="105"/>
      <c r="AP16" s="105"/>
    </row>
    <row r="17" spans="1:43" ht="15.75" customHeight="1" thickBot="1" x14ac:dyDescent="0.25">
      <c r="A17" s="102"/>
      <c r="B17" s="280" t="s">
        <v>11</v>
      </c>
      <c r="C17" s="281"/>
      <c r="D17" s="264">
        <f t="shared" si="0"/>
        <v>0</v>
      </c>
      <c r="E17" s="83"/>
      <c r="F17" s="110">
        <f>'Other Expenditure'!$K$10</f>
        <v>0</v>
      </c>
      <c r="G17" s="111">
        <f>'Other Expenditure'!$L$10</f>
        <v>0</v>
      </c>
      <c r="H17" s="111">
        <f>'Other Expenditure'!$M$10</f>
        <v>0</v>
      </c>
      <c r="I17" s="112">
        <f>'Other Expenditure'!$N$10</f>
        <v>0</v>
      </c>
      <c r="J17" s="223">
        <f t="shared" si="1"/>
        <v>0</v>
      </c>
      <c r="K17" s="209"/>
      <c r="L17" s="110">
        <f>'Other Expenditure'!$P$10</f>
        <v>0</v>
      </c>
      <c r="M17" s="111">
        <f>'Other Expenditure'!$Q$10</f>
        <v>0</v>
      </c>
      <c r="N17" s="111">
        <f>'Other Expenditure'!$R$10</f>
        <v>0</v>
      </c>
      <c r="O17" s="112">
        <f>'Other Expenditure'!$S$10</f>
        <v>0</v>
      </c>
      <c r="P17" s="226">
        <f t="shared" si="2"/>
        <v>0</v>
      </c>
      <c r="Q17" s="209"/>
      <c r="R17" s="110">
        <f>'Other Expenditure'!$U$10</f>
        <v>0</v>
      </c>
      <c r="S17" s="111">
        <f>'Other Expenditure'!$V$10</f>
        <v>0</v>
      </c>
      <c r="T17" s="111">
        <f>'Other Expenditure'!$W$10</f>
        <v>0</v>
      </c>
      <c r="U17" s="112">
        <f>'Other Expenditure'!$X$10</f>
        <v>0</v>
      </c>
      <c r="V17" s="226">
        <f t="shared" si="3"/>
        <v>0</v>
      </c>
      <c r="W17" s="209"/>
      <c r="X17" s="110">
        <f>'Other Expenditure'!$Z$10</f>
        <v>0</v>
      </c>
      <c r="Y17" s="111">
        <f>'Other Expenditure'!$AA$10</f>
        <v>0</v>
      </c>
      <c r="Z17" s="111">
        <f>'Other Expenditure'!$AB$10</f>
        <v>0</v>
      </c>
      <c r="AA17" s="274">
        <f>'Other Expenditure'!$AC$10</f>
        <v>0</v>
      </c>
      <c r="AB17" s="264">
        <f t="shared" si="4"/>
        <v>0</v>
      </c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5"/>
      <c r="AN17" s="105"/>
      <c r="AO17" s="105"/>
      <c r="AP17" s="105"/>
    </row>
    <row r="18" spans="1:43" ht="15.75" customHeight="1" thickBot="1" x14ac:dyDescent="0.25">
      <c r="A18" s="109"/>
      <c r="B18" s="289" t="s">
        <v>85</v>
      </c>
      <c r="C18" s="287"/>
      <c r="D18" s="265">
        <f t="shared" si="0"/>
        <v>0</v>
      </c>
      <c r="E18" s="83"/>
      <c r="F18" s="113">
        <f t="shared" ref="F18:I18" si="5">SUM(F12:F17)</f>
        <v>0</v>
      </c>
      <c r="G18" s="114">
        <f t="shared" si="5"/>
        <v>0</v>
      </c>
      <c r="H18" s="114">
        <f t="shared" si="5"/>
        <v>0</v>
      </c>
      <c r="I18" s="115">
        <f t="shared" si="5"/>
        <v>0</v>
      </c>
      <c r="J18" s="181">
        <f t="shared" si="1"/>
        <v>0</v>
      </c>
      <c r="K18" s="210"/>
      <c r="L18" s="113">
        <f t="shared" ref="L18:O18" si="6">SUM(L12:L17)</f>
        <v>0</v>
      </c>
      <c r="M18" s="114">
        <f t="shared" si="6"/>
        <v>0</v>
      </c>
      <c r="N18" s="114">
        <f t="shared" si="6"/>
        <v>0</v>
      </c>
      <c r="O18" s="115">
        <f t="shared" si="6"/>
        <v>0</v>
      </c>
      <c r="P18" s="181">
        <f t="shared" si="2"/>
        <v>0</v>
      </c>
      <c r="Q18" s="210"/>
      <c r="R18" s="113">
        <f t="shared" ref="R18:U18" si="7">SUM(R12:R17)</f>
        <v>0</v>
      </c>
      <c r="S18" s="114">
        <f t="shared" si="7"/>
        <v>0</v>
      </c>
      <c r="T18" s="114">
        <f t="shared" si="7"/>
        <v>0</v>
      </c>
      <c r="U18" s="115">
        <f t="shared" si="7"/>
        <v>0</v>
      </c>
      <c r="V18" s="181">
        <f t="shared" si="3"/>
        <v>0</v>
      </c>
      <c r="W18" s="210"/>
      <c r="X18" s="113">
        <f t="shared" ref="X18:AA18" si="8">SUM(X12:X17)</f>
        <v>0</v>
      </c>
      <c r="Y18" s="114">
        <f t="shared" si="8"/>
        <v>0</v>
      </c>
      <c r="Z18" s="114">
        <f t="shared" si="8"/>
        <v>0</v>
      </c>
      <c r="AA18" s="275">
        <f t="shared" si="8"/>
        <v>0</v>
      </c>
      <c r="AB18" s="265">
        <f t="shared" si="4"/>
        <v>0</v>
      </c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16"/>
      <c r="AN18" s="116"/>
      <c r="AO18" s="116"/>
      <c r="AP18" s="116"/>
    </row>
    <row r="19" spans="1:43" ht="15.75" customHeight="1" thickBot="1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207"/>
      <c r="L19" s="83"/>
      <c r="M19" s="83"/>
      <c r="N19" s="83"/>
      <c r="O19" s="83"/>
      <c r="P19" s="83"/>
      <c r="Q19" s="207"/>
      <c r="R19" s="83"/>
      <c r="S19" s="83"/>
      <c r="T19" s="83"/>
      <c r="U19" s="83"/>
      <c r="V19" s="83"/>
      <c r="W19" s="207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</row>
    <row r="20" spans="1:43" ht="15.75" customHeight="1" thickBot="1" x14ac:dyDescent="0.25">
      <c r="A20" s="83"/>
      <c r="B20" s="286" t="s">
        <v>76</v>
      </c>
      <c r="C20" s="287"/>
      <c r="D20" s="220">
        <f>SUM(J20,P20,V20,AB20)</f>
        <v>0</v>
      </c>
      <c r="E20" s="83"/>
      <c r="F20" s="215">
        <f>F18*0.5</f>
        <v>0</v>
      </c>
      <c r="G20" s="216">
        <f>G18*0.5</f>
        <v>0</v>
      </c>
      <c r="H20" s="217">
        <f>H18*0.5</f>
        <v>0</v>
      </c>
      <c r="I20" s="218">
        <f>I18*0.5</f>
        <v>0</v>
      </c>
      <c r="J20" s="219">
        <f>J18*0.5</f>
        <v>0</v>
      </c>
      <c r="K20" s="211"/>
      <c r="L20" s="215">
        <f>L18*0.5</f>
        <v>0</v>
      </c>
      <c r="M20" s="216">
        <f>M18*0.5</f>
        <v>0</v>
      </c>
      <c r="N20" s="217">
        <f>N18*0.5</f>
        <v>0</v>
      </c>
      <c r="O20" s="218">
        <f>O18*0.5</f>
        <v>0</v>
      </c>
      <c r="P20" s="219">
        <f>P18*0.5</f>
        <v>0</v>
      </c>
      <c r="Q20" s="211"/>
      <c r="R20" s="215">
        <f>R18*0.5</f>
        <v>0</v>
      </c>
      <c r="S20" s="216">
        <f>S18*0.5</f>
        <v>0</v>
      </c>
      <c r="T20" s="217">
        <f>T18*0.5</f>
        <v>0</v>
      </c>
      <c r="U20" s="218">
        <f>U18*0.5</f>
        <v>0</v>
      </c>
      <c r="V20" s="219">
        <f>V18*0.5</f>
        <v>0</v>
      </c>
      <c r="W20" s="211"/>
      <c r="X20" s="215">
        <f>X18*0.5</f>
        <v>0</v>
      </c>
      <c r="Y20" s="216">
        <f>Y18*0.5</f>
        <v>0</v>
      </c>
      <c r="Z20" s="217">
        <f>Z18*0.5</f>
        <v>0</v>
      </c>
      <c r="AA20" s="218">
        <f>AA18*0.5</f>
        <v>0</v>
      </c>
      <c r="AB20" s="219">
        <f>AB18*0.5</f>
        <v>0</v>
      </c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</row>
    <row r="21" spans="1:43" ht="15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207"/>
      <c r="L21" s="83"/>
      <c r="M21" s="83"/>
      <c r="N21" s="83"/>
      <c r="O21" s="83"/>
      <c r="P21" s="83"/>
      <c r="Q21" s="207"/>
      <c r="R21" s="83"/>
      <c r="S21" s="83"/>
      <c r="T21" s="83"/>
      <c r="U21" s="83"/>
      <c r="V21" s="83"/>
      <c r="W21" s="207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</row>
    <row r="22" spans="1:43" ht="15.75" customHeight="1" x14ac:dyDescent="0.2">
      <c r="A22" s="83"/>
      <c r="B22" s="83"/>
      <c r="C22" s="83"/>
      <c r="D22" s="83"/>
      <c r="E22" s="83"/>
      <c r="F22" s="117"/>
      <c r="G22" s="117"/>
      <c r="H22" s="117"/>
      <c r="I22" s="117"/>
      <c r="J22" s="83"/>
      <c r="K22" s="207"/>
      <c r="L22" s="117"/>
      <c r="M22" s="117"/>
      <c r="N22" s="117"/>
      <c r="O22" s="117"/>
      <c r="P22" s="83"/>
      <c r="Q22" s="207"/>
      <c r="R22" s="117"/>
      <c r="S22" s="117"/>
      <c r="T22" s="117"/>
      <c r="U22" s="117"/>
      <c r="V22" s="83"/>
      <c r="W22" s="207"/>
      <c r="X22" s="117"/>
      <c r="Y22" s="117"/>
      <c r="Z22" s="117"/>
      <c r="AA22" s="117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</row>
    <row r="23" spans="1:43" ht="15.75" customHeight="1" x14ac:dyDescent="0.25">
      <c r="A23" s="83"/>
      <c r="B23" s="118"/>
      <c r="C23" s="83"/>
      <c r="D23" s="83"/>
      <c r="E23" s="83"/>
      <c r="F23" s="83"/>
      <c r="G23" s="83"/>
      <c r="H23" s="83"/>
      <c r="I23" s="83"/>
      <c r="K23" s="207"/>
      <c r="L23" s="83"/>
      <c r="M23" s="83"/>
      <c r="N23" s="83"/>
      <c r="O23" s="83"/>
      <c r="P23" s="83"/>
      <c r="Q23" s="207"/>
      <c r="R23" s="83"/>
      <c r="S23" s="83"/>
      <c r="T23" s="83"/>
      <c r="U23" s="83"/>
      <c r="V23" s="83"/>
      <c r="W23" s="207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</row>
    <row r="24" spans="1:43" ht="15.75" customHeight="1" x14ac:dyDescent="0.25">
      <c r="A24" s="83"/>
      <c r="B24" s="118"/>
      <c r="C24" s="83"/>
      <c r="D24" s="83"/>
      <c r="E24" s="83"/>
      <c r="F24" s="83"/>
      <c r="G24" s="83"/>
      <c r="H24" s="83"/>
      <c r="I24" s="83"/>
      <c r="J24" s="83"/>
      <c r="K24" s="207"/>
      <c r="L24" s="83"/>
      <c r="M24" s="83"/>
      <c r="N24" s="83"/>
      <c r="O24" s="83"/>
      <c r="P24" s="83"/>
      <c r="Q24" s="207"/>
      <c r="R24" s="83"/>
      <c r="S24" s="83"/>
      <c r="T24" s="83"/>
      <c r="U24" s="83"/>
      <c r="V24" s="83"/>
      <c r="W24" s="207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</row>
    <row r="25" spans="1:43" ht="15.75" customHeight="1" x14ac:dyDescent="0.25">
      <c r="A25" s="83"/>
      <c r="B25" s="118"/>
      <c r="C25" s="83"/>
      <c r="D25" s="83"/>
      <c r="E25" s="83"/>
      <c r="F25" s="83"/>
      <c r="G25" s="83"/>
      <c r="H25" s="83"/>
      <c r="I25" s="83"/>
      <c r="J25" s="83"/>
      <c r="K25" s="207"/>
      <c r="L25" s="83"/>
      <c r="M25" s="83"/>
      <c r="N25" s="83"/>
      <c r="O25" s="83"/>
      <c r="P25" s="83"/>
      <c r="Q25" s="207"/>
      <c r="R25" s="83"/>
      <c r="S25" s="83"/>
      <c r="T25" s="83"/>
      <c r="U25" s="83"/>
      <c r="V25" s="83"/>
      <c r="W25" s="207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</row>
    <row r="26" spans="1:43" ht="15.75" customHeight="1" x14ac:dyDescent="0.25">
      <c r="A26" s="83"/>
      <c r="B26" s="118"/>
      <c r="C26" s="83"/>
      <c r="D26" s="83"/>
      <c r="E26" s="83"/>
      <c r="F26" s="83"/>
      <c r="G26" s="83"/>
      <c r="H26" s="83"/>
      <c r="I26" s="83"/>
      <c r="J26" s="83"/>
      <c r="K26" s="207"/>
      <c r="L26" s="83"/>
      <c r="M26" s="83"/>
      <c r="N26" s="83"/>
      <c r="O26" s="83"/>
      <c r="P26" s="83"/>
      <c r="Q26" s="207"/>
      <c r="R26" s="83"/>
      <c r="S26" s="83"/>
      <c r="T26" s="83"/>
      <c r="U26" s="83"/>
      <c r="V26" s="83"/>
      <c r="W26" s="207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</row>
    <row r="27" spans="1:43" ht="15.75" customHeight="1" x14ac:dyDescent="0.25">
      <c r="A27" s="83"/>
      <c r="B27" s="118"/>
      <c r="C27" s="83"/>
      <c r="D27" s="83"/>
      <c r="E27" s="83"/>
      <c r="F27" s="83"/>
      <c r="G27" s="83"/>
      <c r="H27" s="83"/>
      <c r="I27" s="83"/>
      <c r="J27" s="83"/>
      <c r="K27" s="207"/>
      <c r="L27" s="83"/>
      <c r="M27" s="83"/>
      <c r="N27" s="83"/>
      <c r="O27" s="83"/>
      <c r="P27" s="83"/>
      <c r="Q27" s="207"/>
      <c r="R27" s="83"/>
      <c r="S27" s="83"/>
      <c r="T27" s="83"/>
      <c r="U27" s="83"/>
      <c r="V27" s="83"/>
      <c r="W27" s="207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</row>
    <row r="28" spans="1:43" ht="15.75" customHeight="1" x14ac:dyDescent="0.25">
      <c r="A28" s="83"/>
      <c r="B28" s="118"/>
      <c r="C28" s="83"/>
      <c r="D28" s="83"/>
      <c r="E28" s="83"/>
      <c r="F28" s="83"/>
      <c r="G28" s="83"/>
      <c r="H28" s="83"/>
      <c r="I28" s="83"/>
      <c r="J28" s="83"/>
      <c r="K28" s="207"/>
      <c r="L28" s="83"/>
      <c r="M28" s="83"/>
      <c r="N28" s="83"/>
      <c r="O28" s="83"/>
      <c r="P28" s="83"/>
      <c r="Q28" s="207"/>
      <c r="R28" s="83"/>
      <c r="S28" s="83"/>
      <c r="T28" s="83"/>
      <c r="U28" s="83"/>
      <c r="V28" s="83"/>
      <c r="W28" s="207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1:43" ht="15.75" customHeight="1" x14ac:dyDescent="0.25">
      <c r="A29" s="83"/>
      <c r="B29" s="118"/>
      <c r="C29" s="83"/>
      <c r="D29" s="83"/>
      <c r="E29" s="83"/>
      <c r="F29" s="83"/>
      <c r="G29" s="83"/>
      <c r="H29" s="83"/>
      <c r="I29" s="83"/>
      <c r="J29" s="83"/>
      <c r="K29" s="207"/>
      <c r="L29" s="83"/>
      <c r="M29" s="83"/>
      <c r="N29" s="83"/>
      <c r="O29" s="83"/>
      <c r="P29" s="83"/>
      <c r="Q29" s="207"/>
      <c r="R29" s="83"/>
      <c r="S29" s="83"/>
      <c r="T29" s="83"/>
      <c r="U29" s="83"/>
      <c r="V29" s="83"/>
      <c r="W29" s="207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1:43" ht="15.75" customHeight="1" x14ac:dyDescent="0.35">
      <c r="A30" s="83"/>
      <c r="B30" s="83"/>
      <c r="C30" s="83"/>
      <c r="D30" s="83"/>
      <c r="E30" s="83"/>
      <c r="F30" s="161"/>
      <c r="G30" s="161"/>
      <c r="H30" s="161"/>
      <c r="I30" s="161"/>
      <c r="J30" s="161"/>
      <c r="K30" s="212"/>
      <c r="L30" s="161"/>
      <c r="M30" s="83"/>
      <c r="N30" s="83"/>
      <c r="O30" s="83"/>
      <c r="P30" s="83"/>
      <c r="Q30" s="207"/>
      <c r="R30" s="83"/>
      <c r="S30" s="83"/>
      <c r="T30" s="83"/>
      <c r="U30" s="83"/>
      <c r="V30" s="83"/>
      <c r="W30" s="207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5"/>
      <c r="AN30" s="85"/>
      <c r="AO30" s="85"/>
      <c r="AP30" s="85"/>
      <c r="AQ30" s="85"/>
    </row>
    <row r="31" spans="1:43" ht="15.75" customHeight="1" x14ac:dyDescent="0.35">
      <c r="A31" s="83"/>
      <c r="B31" s="83"/>
      <c r="C31" s="83"/>
      <c r="D31" s="83"/>
      <c r="E31" s="83"/>
      <c r="F31" s="161"/>
      <c r="G31" s="161"/>
      <c r="H31" s="161"/>
      <c r="I31" s="161"/>
      <c r="J31" s="161"/>
      <c r="K31" s="212"/>
      <c r="L31" s="161"/>
      <c r="M31" s="83"/>
      <c r="N31" s="83"/>
      <c r="O31" s="83"/>
      <c r="P31" s="83"/>
      <c r="Q31" s="207"/>
      <c r="R31" s="83"/>
      <c r="S31" s="83"/>
      <c r="T31" s="83"/>
      <c r="U31" s="83"/>
      <c r="V31" s="83"/>
      <c r="W31" s="207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5"/>
      <c r="AN31" s="85"/>
      <c r="AO31" s="85"/>
      <c r="AP31" s="85"/>
      <c r="AQ31" s="85"/>
    </row>
    <row r="32" spans="1:43" ht="15.75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207"/>
      <c r="L32" s="83"/>
      <c r="M32" s="83"/>
      <c r="N32" s="83"/>
      <c r="O32" s="83"/>
      <c r="P32" s="83"/>
      <c r="Q32" s="207"/>
      <c r="R32" s="83"/>
      <c r="S32" s="83"/>
      <c r="T32" s="83"/>
      <c r="U32" s="83"/>
      <c r="V32" s="83"/>
      <c r="W32" s="207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5"/>
      <c r="AN32" s="85"/>
      <c r="AO32" s="85"/>
      <c r="AP32" s="85"/>
      <c r="AQ32" s="85"/>
    </row>
    <row r="33" spans="1:43" ht="15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207"/>
      <c r="L33" s="83"/>
      <c r="M33" s="83"/>
      <c r="N33" s="83"/>
      <c r="O33" s="83"/>
      <c r="P33" s="83"/>
      <c r="Q33" s="207"/>
      <c r="R33" s="83"/>
      <c r="S33" s="83"/>
      <c r="T33" s="83"/>
      <c r="U33" s="83"/>
      <c r="V33" s="83"/>
      <c r="W33" s="207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5"/>
      <c r="AN33" s="85"/>
      <c r="AO33" s="85"/>
      <c r="AP33" s="85"/>
      <c r="AQ33" s="85"/>
    </row>
    <row r="34" spans="1:43" ht="15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207"/>
      <c r="L34" s="83"/>
      <c r="M34" s="83"/>
      <c r="N34" s="83"/>
      <c r="O34" s="83"/>
      <c r="P34" s="83"/>
      <c r="Q34" s="207"/>
      <c r="R34" s="83"/>
      <c r="S34" s="83"/>
      <c r="T34" s="83"/>
      <c r="U34" s="83"/>
      <c r="V34" s="83"/>
      <c r="W34" s="207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5"/>
      <c r="AN34" s="85"/>
      <c r="AO34" s="85"/>
      <c r="AP34" s="85"/>
      <c r="AQ34" s="85"/>
    </row>
    <row r="35" spans="1:43" ht="15.75" customHeight="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207"/>
      <c r="L35" s="83"/>
      <c r="M35" s="83"/>
      <c r="N35" s="83"/>
      <c r="O35" s="83"/>
      <c r="P35" s="83"/>
      <c r="Q35" s="207"/>
      <c r="R35" s="83"/>
      <c r="S35" s="83"/>
      <c r="T35" s="83"/>
      <c r="U35" s="83"/>
      <c r="V35" s="83"/>
      <c r="W35" s="207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5"/>
      <c r="AN35" s="85"/>
      <c r="AO35" s="85"/>
      <c r="AP35" s="85"/>
      <c r="AQ35" s="85"/>
    </row>
    <row r="36" spans="1:43" ht="15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207"/>
      <c r="L36" s="83"/>
      <c r="M36" s="83"/>
      <c r="N36" s="83"/>
      <c r="O36" s="83"/>
      <c r="P36" s="83"/>
      <c r="Q36" s="207"/>
      <c r="R36" s="83"/>
      <c r="S36" s="83"/>
      <c r="T36" s="83"/>
      <c r="U36" s="83"/>
      <c r="V36" s="83"/>
      <c r="W36" s="207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5"/>
      <c r="AN36" s="85"/>
      <c r="AO36" s="85"/>
      <c r="AP36" s="85"/>
      <c r="AQ36" s="85"/>
    </row>
    <row r="37" spans="1:43" ht="15.75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207"/>
      <c r="L37" s="83"/>
      <c r="M37" s="83"/>
      <c r="N37" s="83"/>
      <c r="O37" s="83"/>
      <c r="P37" s="83"/>
      <c r="Q37" s="207"/>
      <c r="R37" s="83"/>
      <c r="S37" s="83"/>
      <c r="T37" s="83"/>
      <c r="U37" s="83"/>
      <c r="V37" s="83"/>
      <c r="W37" s="207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/>
      <c r="AN37" s="85"/>
      <c r="AO37" s="85"/>
      <c r="AP37" s="85"/>
      <c r="AQ37" s="85"/>
    </row>
    <row r="38" spans="1:43" ht="15.75" customHeight="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207"/>
      <c r="L38" s="83"/>
      <c r="M38" s="83"/>
      <c r="N38" s="83"/>
      <c r="O38" s="83"/>
      <c r="P38" s="83"/>
      <c r="Q38" s="207"/>
      <c r="R38" s="83"/>
      <c r="S38" s="83"/>
      <c r="T38" s="83"/>
      <c r="U38" s="83"/>
      <c r="V38" s="83"/>
      <c r="W38" s="207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5"/>
      <c r="AN38" s="85"/>
      <c r="AO38" s="85"/>
      <c r="AP38" s="85"/>
      <c r="AQ38" s="85"/>
    </row>
    <row r="39" spans="1:43" ht="15.75" customHeight="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207"/>
      <c r="L39" s="83"/>
      <c r="M39" s="83"/>
      <c r="N39" s="83"/>
      <c r="O39" s="83"/>
      <c r="P39" s="83"/>
      <c r="Q39" s="207"/>
      <c r="R39" s="83"/>
      <c r="S39" s="83"/>
      <c r="T39" s="83"/>
      <c r="U39" s="83"/>
      <c r="V39" s="83"/>
      <c r="W39" s="207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5"/>
      <c r="AN39" s="85"/>
      <c r="AO39" s="85"/>
      <c r="AP39" s="85"/>
      <c r="AQ39" s="85"/>
    </row>
    <row r="40" spans="1:43" ht="15.75" customHeight="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207"/>
      <c r="L40" s="83"/>
      <c r="M40" s="83"/>
      <c r="N40" s="83"/>
      <c r="O40" s="83"/>
      <c r="P40" s="83"/>
      <c r="Q40" s="207"/>
      <c r="R40" s="83"/>
      <c r="S40" s="83"/>
      <c r="T40" s="83"/>
      <c r="U40" s="83"/>
      <c r="V40" s="83"/>
      <c r="W40" s="207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5"/>
      <c r="AN40" s="85"/>
      <c r="AO40" s="85"/>
      <c r="AP40" s="85"/>
      <c r="AQ40" s="85"/>
    </row>
    <row r="41" spans="1:43" ht="15.75" customHeigh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207"/>
      <c r="L41" s="83"/>
      <c r="M41" s="83"/>
      <c r="N41" s="83"/>
      <c r="O41" s="83"/>
      <c r="P41" s="83"/>
      <c r="Q41" s="207"/>
      <c r="R41" s="83"/>
      <c r="S41" s="83"/>
      <c r="T41" s="83"/>
      <c r="U41" s="83"/>
      <c r="V41" s="83"/>
      <c r="W41" s="207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5"/>
      <c r="AN41" s="85"/>
      <c r="AO41" s="85"/>
      <c r="AP41" s="85"/>
      <c r="AQ41" s="85"/>
    </row>
    <row r="42" spans="1:43" ht="15.7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207"/>
      <c r="L42" s="83"/>
      <c r="M42" s="83"/>
      <c r="N42" s="83"/>
      <c r="O42" s="83"/>
      <c r="P42" s="83"/>
      <c r="Q42" s="207"/>
      <c r="R42" s="83"/>
      <c r="S42" s="83"/>
      <c r="T42" s="83"/>
      <c r="U42" s="83"/>
      <c r="V42" s="83"/>
      <c r="W42" s="207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5"/>
      <c r="AN42" s="85"/>
      <c r="AO42" s="85"/>
      <c r="AP42" s="85"/>
      <c r="AQ42" s="85"/>
    </row>
    <row r="43" spans="1:43" ht="15.75" customHeight="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207"/>
      <c r="L43" s="83"/>
      <c r="M43" s="83"/>
      <c r="N43" s="83"/>
      <c r="O43" s="83"/>
      <c r="P43" s="83"/>
      <c r="Q43" s="207"/>
      <c r="R43" s="83"/>
      <c r="S43" s="83"/>
      <c r="T43" s="83"/>
      <c r="U43" s="83"/>
      <c r="V43" s="83"/>
      <c r="W43" s="207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5"/>
      <c r="AN43" s="85"/>
      <c r="AO43" s="85"/>
      <c r="AP43" s="85"/>
      <c r="AQ43" s="85"/>
    </row>
    <row r="44" spans="1:43" ht="15.75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207"/>
      <c r="L44" s="83"/>
      <c r="M44" s="83"/>
      <c r="N44" s="83"/>
      <c r="O44" s="83"/>
      <c r="P44" s="83"/>
      <c r="Q44" s="207"/>
      <c r="R44" s="83"/>
      <c r="S44" s="83"/>
      <c r="T44" s="83"/>
      <c r="U44" s="83"/>
      <c r="V44" s="83"/>
      <c r="W44" s="207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5"/>
      <c r="AN44" s="85"/>
      <c r="AO44" s="85"/>
      <c r="AP44" s="85"/>
      <c r="AQ44" s="85"/>
    </row>
    <row r="45" spans="1:43" ht="15.75" customHeigh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207"/>
      <c r="L45" s="83"/>
      <c r="M45" s="83"/>
      <c r="N45" s="83"/>
      <c r="O45" s="83"/>
      <c r="P45" s="83"/>
      <c r="Q45" s="207"/>
      <c r="R45" s="83"/>
      <c r="S45" s="83"/>
      <c r="T45" s="83"/>
      <c r="U45" s="83"/>
      <c r="V45" s="83"/>
      <c r="W45" s="207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5"/>
      <c r="AN45" s="85"/>
      <c r="AO45" s="85"/>
      <c r="AP45" s="85"/>
      <c r="AQ45" s="85"/>
    </row>
    <row r="46" spans="1:43" ht="15.75" customHeight="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207"/>
      <c r="L46" s="83"/>
      <c r="M46" s="83"/>
      <c r="N46" s="83"/>
      <c r="O46" s="83"/>
      <c r="P46" s="83"/>
      <c r="Q46" s="207"/>
      <c r="R46" s="83"/>
      <c r="S46" s="83"/>
      <c r="T46" s="83"/>
      <c r="U46" s="83"/>
      <c r="V46" s="83"/>
      <c r="W46" s="207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5"/>
      <c r="AN46" s="85"/>
      <c r="AO46" s="85"/>
      <c r="AP46" s="85"/>
      <c r="AQ46" s="85"/>
    </row>
    <row r="47" spans="1:43" ht="15.75" customHeight="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207"/>
      <c r="L47" s="83"/>
      <c r="M47" s="83"/>
      <c r="N47" s="83"/>
      <c r="O47" s="83"/>
      <c r="P47" s="83"/>
      <c r="Q47" s="207"/>
      <c r="R47" s="83"/>
      <c r="S47" s="83"/>
      <c r="T47" s="83"/>
      <c r="U47" s="83"/>
      <c r="V47" s="83"/>
      <c r="W47" s="207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5"/>
      <c r="AN47" s="85"/>
      <c r="AO47" s="85"/>
      <c r="AP47" s="85"/>
      <c r="AQ47" s="85"/>
    </row>
    <row r="48" spans="1:43" ht="15.7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207"/>
      <c r="L48" s="83"/>
      <c r="M48" s="83"/>
      <c r="N48" s="83"/>
      <c r="O48" s="83"/>
      <c r="P48" s="83"/>
      <c r="Q48" s="207"/>
      <c r="R48" s="83"/>
      <c r="S48" s="83"/>
      <c r="T48" s="83"/>
      <c r="U48" s="83"/>
      <c r="V48" s="83"/>
      <c r="W48" s="207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5"/>
      <c r="AN48" s="85"/>
      <c r="AO48" s="85"/>
      <c r="AP48" s="85"/>
      <c r="AQ48" s="85"/>
    </row>
    <row r="49" spans="1:43" ht="15.7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207"/>
      <c r="L49" s="83"/>
      <c r="M49" s="83"/>
      <c r="N49" s="83"/>
      <c r="O49" s="83"/>
      <c r="P49" s="83"/>
      <c r="Q49" s="207"/>
      <c r="R49" s="83"/>
      <c r="S49" s="83"/>
      <c r="T49" s="83"/>
      <c r="U49" s="83"/>
      <c r="V49" s="83"/>
      <c r="W49" s="207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5"/>
      <c r="AN49" s="85"/>
      <c r="AO49" s="85"/>
      <c r="AP49" s="85"/>
      <c r="AQ49" s="85"/>
    </row>
    <row r="50" spans="1:43" ht="15.7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207"/>
      <c r="L50" s="83"/>
      <c r="M50" s="83"/>
      <c r="N50" s="83"/>
      <c r="O50" s="83"/>
      <c r="P50" s="83"/>
      <c r="Q50" s="207"/>
      <c r="R50" s="83"/>
      <c r="S50" s="83"/>
      <c r="T50" s="83"/>
      <c r="U50" s="83"/>
      <c r="V50" s="83"/>
      <c r="W50" s="207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5"/>
      <c r="AN50" s="85"/>
      <c r="AO50" s="85"/>
      <c r="AP50" s="85"/>
      <c r="AQ50" s="85"/>
    </row>
    <row r="51" spans="1:43" ht="15.7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207"/>
      <c r="L51" s="83"/>
      <c r="M51" s="83"/>
      <c r="N51" s="83"/>
      <c r="O51" s="83"/>
      <c r="P51" s="83"/>
      <c r="Q51" s="207"/>
      <c r="R51" s="83"/>
      <c r="S51" s="83"/>
      <c r="T51" s="83"/>
      <c r="U51" s="83"/>
      <c r="V51" s="83"/>
      <c r="W51" s="207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</row>
    <row r="52" spans="1:43" ht="15.7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207"/>
      <c r="L52" s="83"/>
      <c r="M52" s="83"/>
      <c r="N52" s="83"/>
      <c r="O52" s="83"/>
      <c r="P52" s="83"/>
      <c r="Q52" s="207"/>
      <c r="R52" s="83"/>
      <c r="S52" s="83"/>
      <c r="T52" s="83"/>
      <c r="U52" s="83"/>
      <c r="V52" s="83"/>
      <c r="W52" s="207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</row>
    <row r="53" spans="1:43" ht="15.7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207"/>
      <c r="L53" s="83"/>
      <c r="M53" s="83"/>
      <c r="N53" s="83"/>
      <c r="O53" s="83"/>
      <c r="P53" s="83"/>
      <c r="Q53" s="207"/>
      <c r="R53" s="83"/>
      <c r="S53" s="83"/>
      <c r="T53" s="83"/>
      <c r="U53" s="83"/>
      <c r="V53" s="83"/>
      <c r="W53" s="207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</row>
    <row r="54" spans="1:43" ht="15.7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207"/>
      <c r="L54" s="83"/>
      <c r="M54" s="83"/>
      <c r="N54" s="83"/>
      <c r="O54" s="83"/>
      <c r="P54" s="83"/>
      <c r="Q54" s="207"/>
      <c r="R54" s="83"/>
      <c r="S54" s="83"/>
      <c r="T54" s="83"/>
      <c r="U54" s="83"/>
      <c r="V54" s="83"/>
      <c r="W54" s="207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</row>
    <row r="55" spans="1:43" ht="15.7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207"/>
      <c r="L55" s="83"/>
      <c r="M55" s="83"/>
      <c r="N55" s="83"/>
      <c r="O55" s="83"/>
      <c r="P55" s="83"/>
      <c r="Q55" s="207"/>
      <c r="R55" s="83"/>
      <c r="S55" s="83"/>
      <c r="T55" s="83"/>
      <c r="U55" s="83"/>
      <c r="V55" s="83"/>
      <c r="W55" s="207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</row>
    <row r="56" spans="1:43" ht="15.7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207"/>
      <c r="L56" s="83"/>
      <c r="M56" s="83"/>
      <c r="N56" s="83"/>
      <c r="O56" s="83"/>
      <c r="P56" s="83"/>
      <c r="Q56" s="207"/>
      <c r="R56" s="83"/>
      <c r="S56" s="83"/>
      <c r="T56" s="83"/>
      <c r="U56" s="83"/>
      <c r="V56" s="83"/>
      <c r="W56" s="207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1:43" ht="15.7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207"/>
      <c r="L57" s="83"/>
      <c r="M57" s="83"/>
      <c r="N57" s="83"/>
      <c r="O57" s="83"/>
      <c r="P57" s="83"/>
      <c r="Q57" s="207"/>
      <c r="R57" s="83"/>
      <c r="S57" s="83"/>
      <c r="T57" s="83"/>
      <c r="U57" s="83"/>
      <c r="V57" s="83"/>
      <c r="W57" s="207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</row>
    <row r="58" spans="1:43" ht="15.7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207"/>
      <c r="L58" s="83"/>
      <c r="M58" s="83"/>
      <c r="N58" s="83"/>
      <c r="O58" s="83"/>
      <c r="P58" s="83"/>
      <c r="Q58" s="207"/>
      <c r="R58" s="83"/>
      <c r="S58" s="83"/>
      <c r="T58" s="83"/>
      <c r="U58" s="83"/>
      <c r="V58" s="83"/>
      <c r="W58" s="207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</row>
    <row r="59" spans="1:43" ht="15.7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207"/>
      <c r="L59" s="83"/>
      <c r="M59" s="83"/>
      <c r="N59" s="83"/>
      <c r="O59" s="83"/>
      <c r="P59" s="83"/>
      <c r="Q59" s="207"/>
      <c r="R59" s="83"/>
      <c r="S59" s="83"/>
      <c r="T59" s="83"/>
      <c r="U59" s="83"/>
      <c r="V59" s="83"/>
      <c r="W59" s="207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</row>
    <row r="60" spans="1:43" ht="15.7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207"/>
      <c r="L60" s="83"/>
      <c r="M60" s="83"/>
      <c r="N60" s="83"/>
      <c r="O60" s="83"/>
      <c r="P60" s="83"/>
      <c r="Q60" s="207"/>
      <c r="R60" s="83"/>
      <c r="S60" s="83"/>
      <c r="T60" s="83"/>
      <c r="U60" s="83"/>
      <c r="V60" s="83"/>
      <c r="W60" s="207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</row>
    <row r="61" spans="1:43" ht="15.7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207"/>
      <c r="L61" s="83"/>
      <c r="M61" s="83"/>
      <c r="N61" s="83"/>
      <c r="O61" s="83"/>
      <c r="P61" s="83"/>
      <c r="Q61" s="207"/>
      <c r="R61" s="83"/>
      <c r="S61" s="83"/>
      <c r="T61" s="83"/>
      <c r="U61" s="83"/>
      <c r="V61" s="83"/>
      <c r="W61" s="207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</row>
    <row r="62" spans="1:43" ht="15.7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207"/>
      <c r="L62" s="83"/>
      <c r="M62" s="83"/>
      <c r="N62" s="83"/>
      <c r="O62" s="83"/>
      <c r="P62" s="83"/>
      <c r="Q62" s="207"/>
      <c r="R62" s="83"/>
      <c r="S62" s="83"/>
      <c r="T62" s="83"/>
      <c r="U62" s="83"/>
      <c r="V62" s="83"/>
      <c r="W62" s="207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</row>
    <row r="63" spans="1:43" ht="15.7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207"/>
      <c r="L63" s="83"/>
      <c r="M63" s="83"/>
      <c r="N63" s="83"/>
      <c r="O63" s="83"/>
      <c r="P63" s="83"/>
      <c r="Q63" s="207"/>
      <c r="R63" s="83"/>
      <c r="S63" s="83"/>
      <c r="T63" s="83"/>
      <c r="U63" s="83"/>
      <c r="V63" s="83"/>
      <c r="W63" s="207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</row>
    <row r="64" spans="1:43" ht="15.7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207"/>
      <c r="L64" s="83"/>
      <c r="M64" s="83"/>
      <c r="N64" s="83"/>
      <c r="O64" s="83"/>
      <c r="P64" s="83"/>
      <c r="Q64" s="207"/>
      <c r="R64" s="83"/>
      <c r="S64" s="83"/>
      <c r="T64" s="83"/>
      <c r="U64" s="83"/>
      <c r="V64" s="83"/>
      <c r="W64" s="207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</row>
    <row r="65" spans="1:43" ht="15.7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207"/>
      <c r="L65" s="83"/>
      <c r="M65" s="83"/>
      <c r="N65" s="83"/>
      <c r="O65" s="83"/>
      <c r="P65" s="83"/>
      <c r="Q65" s="207"/>
      <c r="R65" s="83"/>
      <c r="S65" s="83"/>
      <c r="T65" s="83"/>
      <c r="U65" s="83"/>
      <c r="V65" s="83"/>
      <c r="W65" s="207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</row>
    <row r="66" spans="1:43" ht="15.75" customHeight="1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207"/>
      <c r="L66" s="83"/>
      <c r="M66" s="83"/>
      <c r="N66" s="83"/>
      <c r="O66" s="83"/>
      <c r="P66" s="83"/>
      <c r="Q66" s="207"/>
      <c r="R66" s="83"/>
      <c r="S66" s="83"/>
      <c r="T66" s="83"/>
      <c r="U66" s="83"/>
      <c r="V66" s="83"/>
      <c r="W66" s="207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</row>
    <row r="67" spans="1:43" ht="15.75" customHeight="1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207"/>
      <c r="L67" s="83"/>
      <c r="M67" s="83"/>
      <c r="N67" s="83"/>
      <c r="O67" s="83"/>
      <c r="P67" s="83"/>
      <c r="Q67" s="207"/>
      <c r="R67" s="83"/>
      <c r="S67" s="83"/>
      <c r="T67" s="83"/>
      <c r="U67" s="83"/>
      <c r="V67" s="83"/>
      <c r="W67" s="207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</row>
    <row r="68" spans="1:43" ht="15.75" customHeight="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207"/>
      <c r="L68" s="83"/>
      <c r="M68" s="83"/>
      <c r="N68" s="83"/>
      <c r="O68" s="83"/>
      <c r="P68" s="83"/>
      <c r="Q68" s="207"/>
      <c r="R68" s="83"/>
      <c r="S68" s="83"/>
      <c r="T68" s="83"/>
      <c r="U68" s="83"/>
      <c r="V68" s="83"/>
      <c r="W68" s="207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</row>
    <row r="69" spans="1:43" ht="15.75" customHeight="1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207"/>
      <c r="L69" s="83"/>
      <c r="M69" s="83"/>
      <c r="N69" s="83"/>
      <c r="O69" s="83"/>
      <c r="P69" s="83"/>
      <c r="Q69" s="207"/>
      <c r="R69" s="83"/>
      <c r="S69" s="83"/>
      <c r="T69" s="83"/>
      <c r="U69" s="83"/>
      <c r="V69" s="83"/>
      <c r="W69" s="207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</row>
    <row r="70" spans="1:43" ht="15.75" customHeight="1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207"/>
      <c r="L70" s="83"/>
      <c r="M70" s="83"/>
      <c r="N70" s="83"/>
      <c r="O70" s="83"/>
      <c r="P70" s="83"/>
      <c r="Q70" s="207"/>
      <c r="R70" s="83"/>
      <c r="S70" s="83"/>
      <c r="T70" s="83"/>
      <c r="U70" s="83"/>
      <c r="V70" s="83"/>
      <c r="W70" s="207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</row>
    <row r="71" spans="1:43" ht="15.75" customHeight="1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207"/>
      <c r="L71" s="83"/>
      <c r="M71" s="83"/>
      <c r="N71" s="83"/>
      <c r="O71" s="83"/>
      <c r="P71" s="83"/>
      <c r="Q71" s="207"/>
      <c r="R71" s="83"/>
      <c r="S71" s="83"/>
      <c r="T71" s="83"/>
      <c r="U71" s="83"/>
      <c r="V71" s="83"/>
      <c r="W71" s="207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</row>
    <row r="72" spans="1:43" ht="15.75" customHeight="1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207"/>
      <c r="L72" s="83"/>
      <c r="M72" s="83"/>
      <c r="N72" s="83"/>
      <c r="O72" s="83"/>
      <c r="P72" s="83"/>
      <c r="Q72" s="207"/>
      <c r="R72" s="83"/>
      <c r="S72" s="83"/>
      <c r="T72" s="83"/>
      <c r="U72" s="83"/>
      <c r="V72" s="83"/>
      <c r="W72" s="207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</row>
    <row r="73" spans="1:43" ht="15.75" customHeight="1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207"/>
      <c r="L73" s="83"/>
      <c r="M73" s="83"/>
      <c r="N73" s="83"/>
      <c r="O73" s="83"/>
      <c r="P73" s="83"/>
      <c r="Q73" s="207"/>
      <c r="R73" s="83"/>
      <c r="S73" s="83"/>
      <c r="T73" s="83"/>
      <c r="U73" s="83"/>
      <c r="V73" s="83"/>
      <c r="W73" s="207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</row>
    <row r="74" spans="1:43" ht="15.75" customHeight="1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207"/>
      <c r="L74" s="83"/>
      <c r="M74" s="83"/>
      <c r="N74" s="83"/>
      <c r="O74" s="83"/>
      <c r="P74" s="83"/>
      <c r="Q74" s="207"/>
      <c r="R74" s="83"/>
      <c r="S74" s="83"/>
      <c r="T74" s="83"/>
      <c r="U74" s="83"/>
      <c r="V74" s="83"/>
      <c r="W74" s="207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</row>
    <row r="75" spans="1:43" ht="15.75" customHeight="1" x14ac:dyDescent="0.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207"/>
      <c r="L75" s="83"/>
      <c r="M75" s="83"/>
      <c r="N75" s="83"/>
      <c r="O75" s="83"/>
      <c r="P75" s="83"/>
      <c r="Q75" s="207"/>
      <c r="R75" s="83"/>
      <c r="S75" s="83"/>
      <c r="T75" s="83"/>
      <c r="U75" s="83"/>
      <c r="V75" s="83"/>
      <c r="W75" s="207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</row>
    <row r="76" spans="1:43" ht="15.75" customHeight="1" x14ac:dyDescent="0.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207"/>
      <c r="L76" s="83"/>
      <c r="M76" s="83"/>
      <c r="N76" s="83"/>
      <c r="O76" s="83"/>
      <c r="P76" s="83"/>
      <c r="Q76" s="207"/>
      <c r="R76" s="83"/>
      <c r="S76" s="83"/>
      <c r="T76" s="83"/>
      <c r="U76" s="83"/>
      <c r="V76" s="83"/>
      <c r="W76" s="207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</row>
    <row r="77" spans="1:43" ht="15.75" customHeight="1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207"/>
      <c r="L77" s="83"/>
      <c r="M77" s="83"/>
      <c r="N77" s="83"/>
      <c r="O77" s="83"/>
      <c r="P77" s="83"/>
      <c r="Q77" s="207"/>
      <c r="R77" s="83"/>
      <c r="S77" s="83"/>
      <c r="T77" s="83"/>
      <c r="U77" s="83"/>
      <c r="V77" s="83"/>
      <c r="W77" s="207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</row>
    <row r="78" spans="1:43" ht="15.75" customHeight="1" x14ac:dyDescent="0.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207"/>
      <c r="L78" s="83"/>
      <c r="M78" s="83"/>
      <c r="N78" s="83"/>
      <c r="O78" s="83"/>
      <c r="P78" s="83"/>
      <c r="Q78" s="207"/>
      <c r="R78" s="83"/>
      <c r="S78" s="83"/>
      <c r="T78" s="83"/>
      <c r="U78" s="83"/>
      <c r="V78" s="83"/>
      <c r="W78" s="207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</row>
    <row r="79" spans="1:43" ht="15.75" customHeight="1" x14ac:dyDescent="0.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207"/>
      <c r="L79" s="83"/>
      <c r="M79" s="83"/>
      <c r="N79" s="83"/>
      <c r="O79" s="83"/>
      <c r="P79" s="83"/>
      <c r="Q79" s="207"/>
      <c r="R79" s="83"/>
      <c r="S79" s="83"/>
      <c r="T79" s="83"/>
      <c r="U79" s="83"/>
      <c r="V79" s="83"/>
      <c r="W79" s="207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</row>
    <row r="80" spans="1:43" ht="15.75" customHeight="1" x14ac:dyDescent="0.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207"/>
      <c r="L80" s="83"/>
      <c r="M80" s="83"/>
      <c r="N80" s="83"/>
      <c r="O80" s="83"/>
      <c r="P80" s="83"/>
      <c r="Q80" s="207"/>
      <c r="R80" s="83"/>
      <c r="S80" s="83"/>
      <c r="T80" s="83"/>
      <c r="U80" s="83"/>
      <c r="V80" s="83"/>
      <c r="W80" s="207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</row>
    <row r="81" spans="1:43" ht="15.75" customHeight="1" x14ac:dyDescent="0.2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207"/>
      <c r="L81" s="83"/>
      <c r="M81" s="83"/>
      <c r="N81" s="83"/>
      <c r="O81" s="83"/>
      <c r="P81" s="83"/>
      <c r="Q81" s="207"/>
      <c r="R81" s="83"/>
      <c r="S81" s="83"/>
      <c r="T81" s="83"/>
      <c r="U81" s="83"/>
      <c r="V81" s="83"/>
      <c r="W81" s="207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</row>
    <row r="82" spans="1:43" ht="15.75" customHeight="1" x14ac:dyDescent="0.2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207"/>
      <c r="L82" s="83"/>
      <c r="M82" s="83"/>
      <c r="N82" s="83"/>
      <c r="O82" s="83"/>
      <c r="P82" s="83"/>
      <c r="Q82" s="207"/>
      <c r="R82" s="83"/>
      <c r="S82" s="83"/>
      <c r="T82" s="83"/>
      <c r="U82" s="83"/>
      <c r="V82" s="83"/>
      <c r="W82" s="207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</row>
    <row r="83" spans="1:43" ht="15.75" customHeight="1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207"/>
      <c r="L83" s="83"/>
      <c r="M83" s="83"/>
      <c r="N83" s="83"/>
      <c r="O83" s="83"/>
      <c r="P83" s="83"/>
      <c r="Q83" s="207"/>
      <c r="R83" s="83"/>
      <c r="S83" s="83"/>
      <c r="T83" s="83"/>
      <c r="U83" s="83"/>
      <c r="V83" s="83"/>
      <c r="W83" s="207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</row>
    <row r="84" spans="1:43" ht="15.75" customHeight="1" x14ac:dyDescent="0.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207"/>
      <c r="L84" s="83"/>
      <c r="M84" s="83"/>
      <c r="N84" s="83"/>
      <c r="O84" s="83"/>
      <c r="P84" s="83"/>
      <c r="Q84" s="207"/>
      <c r="R84" s="83"/>
      <c r="S84" s="83"/>
      <c r="T84" s="83"/>
      <c r="U84" s="83"/>
      <c r="V84" s="83"/>
      <c r="W84" s="207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</row>
    <row r="85" spans="1:43" ht="15.75" customHeight="1" x14ac:dyDescent="0.2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207"/>
      <c r="L85" s="83"/>
      <c r="M85" s="83"/>
      <c r="N85" s="83"/>
      <c r="O85" s="83"/>
      <c r="P85" s="83"/>
      <c r="Q85" s="207"/>
      <c r="R85" s="83"/>
      <c r="S85" s="83"/>
      <c r="T85" s="83"/>
      <c r="U85" s="83"/>
      <c r="V85" s="83"/>
      <c r="W85" s="207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</row>
    <row r="86" spans="1:43" ht="15.75" customHeight="1" x14ac:dyDescent="0.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207"/>
      <c r="L86" s="83"/>
      <c r="M86" s="83"/>
      <c r="N86" s="83"/>
      <c r="O86" s="83"/>
      <c r="P86" s="83"/>
      <c r="Q86" s="207"/>
      <c r="R86" s="83"/>
      <c r="S86" s="83"/>
      <c r="T86" s="83"/>
      <c r="U86" s="83"/>
      <c r="V86" s="83"/>
      <c r="W86" s="207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</row>
    <row r="87" spans="1:43" ht="15.75" customHeight="1" x14ac:dyDescent="0.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207"/>
      <c r="L87" s="83"/>
      <c r="M87" s="83"/>
      <c r="N87" s="83"/>
      <c r="O87" s="83"/>
      <c r="P87" s="83"/>
      <c r="Q87" s="207"/>
      <c r="R87" s="83"/>
      <c r="S87" s="83"/>
      <c r="T87" s="83"/>
      <c r="U87" s="83"/>
      <c r="V87" s="83"/>
      <c r="W87" s="207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</row>
    <row r="88" spans="1:43" ht="15.75" customHeight="1" x14ac:dyDescent="0.2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207"/>
      <c r="L88" s="83"/>
      <c r="M88" s="83"/>
      <c r="N88" s="83"/>
      <c r="O88" s="83"/>
      <c r="P88" s="83"/>
      <c r="Q88" s="207"/>
      <c r="R88" s="83"/>
      <c r="S88" s="83"/>
      <c r="T88" s="83"/>
      <c r="U88" s="83"/>
      <c r="V88" s="83"/>
      <c r="W88" s="207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</row>
    <row r="89" spans="1:43" ht="15.75" customHeight="1" x14ac:dyDescent="0.2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207"/>
      <c r="L89" s="83"/>
      <c r="M89" s="83"/>
      <c r="N89" s="83"/>
      <c r="O89" s="83"/>
      <c r="P89" s="83"/>
      <c r="Q89" s="207"/>
      <c r="R89" s="83"/>
      <c r="S89" s="83"/>
      <c r="T89" s="83"/>
      <c r="U89" s="83"/>
      <c r="V89" s="83"/>
      <c r="W89" s="207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</row>
    <row r="90" spans="1:43" ht="15.75" customHeight="1" x14ac:dyDescent="0.2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207"/>
      <c r="L90" s="83"/>
      <c r="M90" s="83"/>
      <c r="N90" s="83"/>
      <c r="O90" s="83"/>
      <c r="P90" s="83"/>
      <c r="Q90" s="207"/>
      <c r="R90" s="83"/>
      <c r="S90" s="83"/>
      <c r="T90" s="83"/>
      <c r="U90" s="83"/>
      <c r="V90" s="83"/>
      <c r="W90" s="207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</row>
    <row r="91" spans="1:43" ht="15.75" customHeight="1" x14ac:dyDescent="0.2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207"/>
      <c r="L91" s="83"/>
      <c r="M91" s="83"/>
      <c r="N91" s="83"/>
      <c r="O91" s="83"/>
      <c r="P91" s="83"/>
      <c r="Q91" s="207"/>
      <c r="R91" s="83"/>
      <c r="S91" s="83"/>
      <c r="T91" s="83"/>
      <c r="U91" s="83"/>
      <c r="V91" s="83"/>
      <c r="W91" s="207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</row>
    <row r="92" spans="1:43" ht="15.75" customHeight="1" x14ac:dyDescent="0.2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207"/>
      <c r="L92" s="83"/>
      <c r="M92" s="83"/>
      <c r="N92" s="83"/>
      <c r="O92" s="83"/>
      <c r="P92" s="83"/>
      <c r="Q92" s="207"/>
      <c r="R92" s="83"/>
      <c r="S92" s="83"/>
      <c r="T92" s="83"/>
      <c r="U92" s="83"/>
      <c r="V92" s="83"/>
      <c r="W92" s="207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</row>
    <row r="93" spans="1:43" ht="15.75" customHeight="1" x14ac:dyDescent="0.2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207"/>
      <c r="L93" s="83"/>
      <c r="M93" s="83"/>
      <c r="N93" s="83"/>
      <c r="O93" s="83"/>
      <c r="P93" s="83"/>
      <c r="Q93" s="207"/>
      <c r="R93" s="83"/>
      <c r="S93" s="83"/>
      <c r="T93" s="83"/>
      <c r="U93" s="83"/>
      <c r="V93" s="83"/>
      <c r="W93" s="207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</row>
    <row r="94" spans="1:43" ht="15.75" customHeight="1" x14ac:dyDescent="0.2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207"/>
      <c r="L94" s="83"/>
      <c r="M94" s="83"/>
      <c r="N94" s="83"/>
      <c r="O94" s="83"/>
      <c r="P94" s="83"/>
      <c r="Q94" s="207"/>
      <c r="R94" s="83"/>
      <c r="S94" s="83"/>
      <c r="T94" s="83"/>
      <c r="U94" s="83"/>
      <c r="V94" s="83"/>
      <c r="W94" s="207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</row>
    <row r="95" spans="1:43" ht="15.75" customHeight="1" x14ac:dyDescent="0.2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207"/>
      <c r="L95" s="83"/>
      <c r="M95" s="83"/>
      <c r="N95" s="83"/>
      <c r="O95" s="83"/>
      <c r="P95" s="83"/>
      <c r="Q95" s="207"/>
      <c r="R95" s="83"/>
      <c r="S95" s="83"/>
      <c r="T95" s="83"/>
      <c r="U95" s="83"/>
      <c r="V95" s="83"/>
      <c r="W95" s="207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</row>
    <row r="96" spans="1:43" ht="15.75" customHeight="1" x14ac:dyDescent="0.2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207"/>
      <c r="L96" s="83"/>
      <c r="M96" s="83"/>
      <c r="N96" s="83"/>
      <c r="O96" s="83"/>
      <c r="P96" s="83"/>
      <c r="Q96" s="207"/>
      <c r="R96" s="83"/>
      <c r="S96" s="83"/>
      <c r="T96" s="83"/>
      <c r="U96" s="83"/>
      <c r="V96" s="83"/>
      <c r="W96" s="207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</row>
    <row r="97" spans="1:43" ht="15.75" customHeight="1" x14ac:dyDescent="0.2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207"/>
      <c r="L97" s="83"/>
      <c r="M97" s="83"/>
      <c r="N97" s="83"/>
      <c r="O97" s="83"/>
      <c r="P97" s="83"/>
      <c r="Q97" s="207"/>
      <c r="R97" s="83"/>
      <c r="S97" s="83"/>
      <c r="T97" s="83"/>
      <c r="U97" s="83"/>
      <c r="V97" s="83"/>
      <c r="W97" s="207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</row>
    <row r="98" spans="1:43" ht="15.75" customHeight="1" x14ac:dyDescent="0.2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207"/>
      <c r="L98" s="83"/>
      <c r="M98" s="83"/>
      <c r="N98" s="83"/>
      <c r="O98" s="83"/>
      <c r="P98" s="83"/>
      <c r="Q98" s="207"/>
      <c r="R98" s="83"/>
      <c r="S98" s="83"/>
      <c r="T98" s="83"/>
      <c r="U98" s="83"/>
      <c r="V98" s="83"/>
      <c r="W98" s="207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</row>
    <row r="99" spans="1:43" ht="15.75" customHeight="1" x14ac:dyDescent="0.2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207"/>
      <c r="L99" s="83"/>
      <c r="M99" s="83"/>
      <c r="N99" s="83"/>
      <c r="O99" s="83"/>
      <c r="P99" s="83"/>
      <c r="Q99" s="207"/>
      <c r="R99" s="83"/>
      <c r="S99" s="83"/>
      <c r="T99" s="83"/>
      <c r="U99" s="83"/>
      <c r="V99" s="83"/>
      <c r="W99" s="207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</row>
    <row r="100" spans="1:43" ht="15.75" customHeight="1" x14ac:dyDescent="0.2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207"/>
      <c r="L100" s="83"/>
      <c r="M100" s="83"/>
      <c r="N100" s="83"/>
      <c r="O100" s="83"/>
      <c r="P100" s="83"/>
      <c r="Q100" s="207"/>
      <c r="R100" s="83"/>
      <c r="S100" s="83"/>
      <c r="T100" s="83"/>
      <c r="U100" s="83"/>
      <c r="V100" s="83"/>
      <c r="W100" s="207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</row>
    <row r="101" spans="1:43" ht="15.75" customHeight="1" x14ac:dyDescent="0.2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207"/>
      <c r="L101" s="83"/>
      <c r="M101" s="83"/>
      <c r="N101" s="83"/>
      <c r="O101" s="83"/>
      <c r="P101" s="83"/>
      <c r="Q101" s="207"/>
      <c r="R101" s="83"/>
      <c r="S101" s="83"/>
      <c r="T101" s="83"/>
      <c r="U101" s="83"/>
      <c r="V101" s="83"/>
      <c r="W101" s="207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</row>
    <row r="102" spans="1:43" ht="15.75" customHeight="1" x14ac:dyDescent="0.2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207"/>
      <c r="L102" s="83"/>
      <c r="M102" s="83"/>
      <c r="N102" s="83"/>
      <c r="O102" s="83"/>
      <c r="P102" s="83"/>
      <c r="Q102" s="207"/>
      <c r="R102" s="83"/>
      <c r="S102" s="83"/>
      <c r="T102" s="83"/>
      <c r="U102" s="83"/>
      <c r="V102" s="83"/>
      <c r="W102" s="207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</row>
    <row r="103" spans="1:43" ht="15.75" customHeight="1" x14ac:dyDescent="0.2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207"/>
      <c r="L103" s="83"/>
      <c r="M103" s="83"/>
      <c r="N103" s="83"/>
      <c r="O103" s="83"/>
      <c r="P103" s="83"/>
      <c r="Q103" s="207"/>
      <c r="R103" s="83"/>
      <c r="S103" s="83"/>
      <c r="T103" s="83"/>
      <c r="U103" s="83"/>
      <c r="V103" s="83"/>
      <c r="W103" s="207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</row>
    <row r="104" spans="1:43" ht="15.75" customHeight="1" x14ac:dyDescent="0.2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207"/>
      <c r="L104" s="83"/>
      <c r="M104" s="83"/>
      <c r="N104" s="83"/>
      <c r="O104" s="83"/>
      <c r="P104" s="83"/>
      <c r="Q104" s="207"/>
      <c r="R104" s="83"/>
      <c r="S104" s="83"/>
      <c r="T104" s="83"/>
      <c r="U104" s="83"/>
      <c r="V104" s="83"/>
      <c r="W104" s="207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</row>
    <row r="105" spans="1:43" ht="15.75" customHeight="1" x14ac:dyDescent="0.2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207"/>
      <c r="L105" s="83"/>
      <c r="M105" s="83"/>
      <c r="N105" s="83"/>
      <c r="O105" s="83"/>
      <c r="P105" s="83"/>
      <c r="Q105" s="207"/>
      <c r="R105" s="83"/>
      <c r="S105" s="83"/>
      <c r="T105" s="83"/>
      <c r="U105" s="83"/>
      <c r="V105" s="83"/>
      <c r="W105" s="207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</row>
    <row r="106" spans="1:43" ht="15.75" customHeight="1" x14ac:dyDescent="0.2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207"/>
      <c r="L106" s="83"/>
      <c r="M106" s="83"/>
      <c r="N106" s="83"/>
      <c r="O106" s="83"/>
      <c r="P106" s="83"/>
      <c r="Q106" s="207"/>
      <c r="R106" s="83"/>
      <c r="S106" s="83"/>
      <c r="T106" s="83"/>
      <c r="U106" s="83"/>
      <c r="V106" s="83"/>
      <c r="W106" s="207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</row>
    <row r="107" spans="1:43" ht="15.75" customHeight="1" x14ac:dyDescent="0.2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207"/>
      <c r="L107" s="83"/>
      <c r="M107" s="83"/>
      <c r="N107" s="83"/>
      <c r="O107" s="83"/>
      <c r="P107" s="83"/>
      <c r="Q107" s="207"/>
      <c r="R107" s="83"/>
      <c r="S107" s="83"/>
      <c r="T107" s="83"/>
      <c r="U107" s="83"/>
      <c r="V107" s="83"/>
      <c r="W107" s="207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</row>
    <row r="108" spans="1:43" ht="15.75" customHeight="1" x14ac:dyDescent="0.2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207"/>
      <c r="L108" s="83"/>
      <c r="M108" s="83"/>
      <c r="N108" s="83"/>
      <c r="O108" s="83"/>
      <c r="P108" s="83"/>
      <c r="Q108" s="207"/>
      <c r="R108" s="83"/>
      <c r="S108" s="83"/>
      <c r="T108" s="83"/>
      <c r="U108" s="83"/>
      <c r="V108" s="83"/>
      <c r="W108" s="207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</row>
    <row r="109" spans="1:43" ht="15.75" customHeight="1" x14ac:dyDescent="0.2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207"/>
      <c r="L109" s="83"/>
      <c r="M109" s="83"/>
      <c r="N109" s="83"/>
      <c r="O109" s="83"/>
      <c r="P109" s="83"/>
      <c r="Q109" s="207"/>
      <c r="R109" s="83"/>
      <c r="S109" s="83"/>
      <c r="T109" s="83"/>
      <c r="U109" s="83"/>
      <c r="V109" s="83"/>
      <c r="W109" s="207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</row>
    <row r="110" spans="1:43" ht="15.75" customHeight="1" x14ac:dyDescent="0.2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207"/>
      <c r="L110" s="83"/>
      <c r="M110" s="83"/>
      <c r="N110" s="83"/>
      <c r="O110" s="83"/>
      <c r="P110" s="83"/>
      <c r="Q110" s="207"/>
      <c r="R110" s="83"/>
      <c r="S110" s="83"/>
      <c r="T110" s="83"/>
      <c r="U110" s="83"/>
      <c r="V110" s="83"/>
      <c r="W110" s="207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</row>
    <row r="111" spans="1:43" ht="15.75" customHeight="1" x14ac:dyDescent="0.2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207"/>
      <c r="L111" s="83"/>
      <c r="M111" s="83"/>
      <c r="N111" s="83"/>
      <c r="O111" s="83"/>
      <c r="P111" s="83"/>
      <c r="Q111" s="207"/>
      <c r="R111" s="83"/>
      <c r="S111" s="83"/>
      <c r="T111" s="83"/>
      <c r="U111" s="83"/>
      <c r="V111" s="83"/>
      <c r="W111" s="207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</row>
    <row r="112" spans="1:43" ht="15.75" customHeight="1" x14ac:dyDescent="0.2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207"/>
      <c r="L112" s="83"/>
      <c r="M112" s="83"/>
      <c r="N112" s="83"/>
      <c r="O112" s="83"/>
      <c r="P112" s="83"/>
      <c r="Q112" s="207"/>
      <c r="R112" s="83"/>
      <c r="S112" s="83"/>
      <c r="T112" s="83"/>
      <c r="U112" s="83"/>
      <c r="V112" s="83"/>
      <c r="W112" s="207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</row>
    <row r="113" spans="1:43" ht="15.75" customHeight="1" x14ac:dyDescent="0.2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207"/>
      <c r="L113" s="83"/>
      <c r="M113" s="83"/>
      <c r="N113" s="83"/>
      <c r="O113" s="83"/>
      <c r="P113" s="83"/>
      <c r="Q113" s="207"/>
      <c r="R113" s="83"/>
      <c r="S113" s="83"/>
      <c r="T113" s="83"/>
      <c r="U113" s="83"/>
      <c r="V113" s="83"/>
      <c r="W113" s="207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</row>
    <row r="114" spans="1:43" ht="15.75" customHeight="1" x14ac:dyDescent="0.2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207"/>
      <c r="L114" s="83"/>
      <c r="M114" s="83"/>
      <c r="N114" s="83"/>
      <c r="O114" s="83"/>
      <c r="P114" s="83"/>
      <c r="Q114" s="207"/>
      <c r="R114" s="83"/>
      <c r="S114" s="83"/>
      <c r="T114" s="83"/>
      <c r="U114" s="83"/>
      <c r="V114" s="83"/>
      <c r="W114" s="207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</row>
    <row r="115" spans="1:43" ht="15.75" customHeight="1" x14ac:dyDescent="0.2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207"/>
      <c r="L115" s="83"/>
      <c r="M115" s="83"/>
      <c r="N115" s="83"/>
      <c r="O115" s="83"/>
      <c r="P115" s="83"/>
      <c r="Q115" s="207"/>
      <c r="R115" s="83"/>
      <c r="S115" s="83"/>
      <c r="T115" s="83"/>
      <c r="U115" s="83"/>
      <c r="V115" s="83"/>
      <c r="W115" s="207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</row>
    <row r="116" spans="1:43" ht="15.75" customHeight="1" x14ac:dyDescent="0.2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207"/>
      <c r="L116" s="83"/>
      <c r="M116" s="83"/>
      <c r="N116" s="83"/>
      <c r="O116" s="83"/>
      <c r="P116" s="83"/>
      <c r="Q116" s="207"/>
      <c r="R116" s="83"/>
      <c r="S116" s="83"/>
      <c r="T116" s="83"/>
      <c r="U116" s="83"/>
      <c r="V116" s="83"/>
      <c r="W116" s="207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</row>
    <row r="117" spans="1:43" ht="15.75" customHeight="1" x14ac:dyDescent="0.2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207"/>
      <c r="L117" s="83"/>
      <c r="M117" s="83"/>
      <c r="N117" s="83"/>
      <c r="O117" s="83"/>
      <c r="P117" s="83"/>
      <c r="Q117" s="207"/>
      <c r="R117" s="83"/>
      <c r="S117" s="83"/>
      <c r="T117" s="83"/>
      <c r="U117" s="83"/>
      <c r="V117" s="83"/>
      <c r="W117" s="207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</row>
    <row r="118" spans="1:43" ht="15.75" customHeight="1" x14ac:dyDescent="0.2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207"/>
      <c r="L118" s="83"/>
      <c r="M118" s="83"/>
      <c r="N118" s="83"/>
      <c r="O118" s="83"/>
      <c r="P118" s="83"/>
      <c r="Q118" s="207"/>
      <c r="R118" s="83"/>
      <c r="S118" s="83"/>
      <c r="T118" s="83"/>
      <c r="U118" s="83"/>
      <c r="V118" s="83"/>
      <c r="W118" s="207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</row>
    <row r="119" spans="1:43" ht="15.75" customHeight="1" x14ac:dyDescent="0.2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207"/>
      <c r="L119" s="83"/>
      <c r="M119" s="83"/>
      <c r="N119" s="83"/>
      <c r="O119" s="83"/>
      <c r="P119" s="83"/>
      <c r="Q119" s="207"/>
      <c r="R119" s="83"/>
      <c r="S119" s="83"/>
      <c r="T119" s="83"/>
      <c r="U119" s="83"/>
      <c r="V119" s="83"/>
      <c r="W119" s="207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</row>
    <row r="120" spans="1:43" ht="15.75" customHeight="1" x14ac:dyDescent="0.2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207"/>
      <c r="L120" s="83"/>
      <c r="M120" s="83"/>
      <c r="N120" s="83"/>
      <c r="O120" s="83"/>
      <c r="P120" s="83"/>
      <c r="Q120" s="207"/>
      <c r="R120" s="83"/>
      <c r="S120" s="83"/>
      <c r="T120" s="83"/>
      <c r="U120" s="83"/>
      <c r="V120" s="83"/>
      <c r="W120" s="207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</row>
    <row r="121" spans="1:43" ht="15.75" customHeight="1" x14ac:dyDescent="0.2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207"/>
      <c r="L121" s="83"/>
      <c r="M121" s="83"/>
      <c r="N121" s="83"/>
      <c r="O121" s="83"/>
      <c r="P121" s="83"/>
      <c r="Q121" s="207"/>
      <c r="R121" s="83"/>
      <c r="S121" s="83"/>
      <c r="T121" s="83"/>
      <c r="U121" s="83"/>
      <c r="V121" s="83"/>
      <c r="W121" s="207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</row>
    <row r="122" spans="1:43" ht="15.75" customHeight="1" x14ac:dyDescent="0.2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207"/>
      <c r="L122" s="83"/>
      <c r="M122" s="83"/>
      <c r="N122" s="83"/>
      <c r="O122" s="83"/>
      <c r="P122" s="83"/>
      <c r="Q122" s="207"/>
      <c r="R122" s="83"/>
      <c r="S122" s="83"/>
      <c r="T122" s="83"/>
      <c r="U122" s="83"/>
      <c r="V122" s="83"/>
      <c r="W122" s="207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</row>
    <row r="123" spans="1:43" ht="15.75" customHeight="1" x14ac:dyDescent="0.2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207"/>
      <c r="L123" s="83"/>
      <c r="M123" s="83"/>
      <c r="N123" s="83"/>
      <c r="O123" s="83"/>
      <c r="P123" s="83"/>
      <c r="Q123" s="207"/>
      <c r="R123" s="83"/>
      <c r="S123" s="83"/>
      <c r="T123" s="83"/>
      <c r="U123" s="83"/>
      <c r="V123" s="83"/>
      <c r="W123" s="207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</row>
    <row r="124" spans="1:43" ht="15.75" customHeight="1" x14ac:dyDescent="0.2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207"/>
      <c r="L124" s="83"/>
      <c r="M124" s="83"/>
      <c r="N124" s="83"/>
      <c r="O124" s="83"/>
      <c r="P124" s="83"/>
      <c r="Q124" s="207"/>
      <c r="R124" s="83"/>
      <c r="S124" s="83"/>
      <c r="T124" s="83"/>
      <c r="U124" s="83"/>
      <c r="V124" s="83"/>
      <c r="W124" s="207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</row>
    <row r="125" spans="1:43" ht="15.75" customHeight="1" x14ac:dyDescent="0.2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207"/>
      <c r="L125" s="83"/>
      <c r="M125" s="83"/>
      <c r="N125" s="83"/>
      <c r="O125" s="83"/>
      <c r="P125" s="83"/>
      <c r="Q125" s="207"/>
      <c r="R125" s="83"/>
      <c r="S125" s="83"/>
      <c r="T125" s="83"/>
      <c r="U125" s="83"/>
      <c r="V125" s="83"/>
      <c r="W125" s="207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</row>
    <row r="126" spans="1:43" ht="15.75" customHeight="1" x14ac:dyDescent="0.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207"/>
      <c r="L126" s="83"/>
      <c r="M126" s="83"/>
      <c r="N126" s="83"/>
      <c r="O126" s="83"/>
      <c r="P126" s="83"/>
      <c r="Q126" s="207"/>
      <c r="R126" s="83"/>
      <c r="S126" s="83"/>
      <c r="T126" s="83"/>
      <c r="U126" s="83"/>
      <c r="V126" s="83"/>
      <c r="W126" s="207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</row>
    <row r="127" spans="1:43" ht="15.75" customHeight="1" x14ac:dyDescent="0.2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207"/>
      <c r="L127" s="83"/>
      <c r="M127" s="83"/>
      <c r="N127" s="83"/>
      <c r="O127" s="83"/>
      <c r="P127" s="83"/>
      <c r="Q127" s="207"/>
      <c r="R127" s="83"/>
      <c r="S127" s="83"/>
      <c r="T127" s="83"/>
      <c r="U127" s="83"/>
      <c r="V127" s="83"/>
      <c r="W127" s="207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</row>
    <row r="128" spans="1:43" ht="15.75" customHeight="1" x14ac:dyDescent="0.2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207"/>
      <c r="L128" s="83"/>
      <c r="M128" s="83"/>
      <c r="N128" s="83"/>
      <c r="O128" s="83"/>
      <c r="P128" s="83"/>
      <c r="Q128" s="207"/>
      <c r="R128" s="83"/>
      <c r="S128" s="83"/>
      <c r="T128" s="83"/>
      <c r="U128" s="83"/>
      <c r="V128" s="83"/>
      <c r="W128" s="207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</row>
    <row r="129" spans="1:43" ht="15.75" customHeight="1" x14ac:dyDescent="0.2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207"/>
      <c r="L129" s="83"/>
      <c r="M129" s="83"/>
      <c r="N129" s="83"/>
      <c r="O129" s="83"/>
      <c r="P129" s="83"/>
      <c r="Q129" s="207"/>
      <c r="R129" s="83"/>
      <c r="S129" s="83"/>
      <c r="T129" s="83"/>
      <c r="U129" s="83"/>
      <c r="V129" s="83"/>
      <c r="W129" s="207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</row>
    <row r="130" spans="1:43" ht="15.75" customHeight="1" x14ac:dyDescent="0.2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207"/>
      <c r="L130" s="83"/>
      <c r="M130" s="83"/>
      <c r="N130" s="83"/>
      <c r="O130" s="83"/>
      <c r="P130" s="83"/>
      <c r="Q130" s="207"/>
      <c r="R130" s="83"/>
      <c r="S130" s="83"/>
      <c r="T130" s="83"/>
      <c r="U130" s="83"/>
      <c r="V130" s="83"/>
      <c r="W130" s="207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</row>
    <row r="131" spans="1:43" ht="15.75" customHeight="1" x14ac:dyDescent="0.2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207"/>
      <c r="L131" s="83"/>
      <c r="M131" s="83"/>
      <c r="N131" s="83"/>
      <c r="O131" s="83"/>
      <c r="P131" s="83"/>
      <c r="Q131" s="207"/>
      <c r="R131" s="83"/>
      <c r="S131" s="83"/>
      <c r="T131" s="83"/>
      <c r="U131" s="83"/>
      <c r="V131" s="83"/>
      <c r="W131" s="207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</row>
    <row r="132" spans="1:43" ht="15.75" customHeight="1" x14ac:dyDescent="0.2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207"/>
      <c r="L132" s="83"/>
      <c r="M132" s="83"/>
      <c r="N132" s="83"/>
      <c r="O132" s="83"/>
      <c r="P132" s="83"/>
      <c r="Q132" s="207"/>
      <c r="R132" s="83"/>
      <c r="S132" s="83"/>
      <c r="T132" s="83"/>
      <c r="U132" s="83"/>
      <c r="V132" s="83"/>
      <c r="W132" s="207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</row>
    <row r="133" spans="1:43" ht="15.75" customHeight="1" x14ac:dyDescent="0.2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207"/>
      <c r="L133" s="83"/>
      <c r="M133" s="83"/>
      <c r="N133" s="83"/>
      <c r="O133" s="83"/>
      <c r="P133" s="83"/>
      <c r="Q133" s="207"/>
      <c r="R133" s="83"/>
      <c r="S133" s="83"/>
      <c r="T133" s="83"/>
      <c r="U133" s="83"/>
      <c r="V133" s="83"/>
      <c r="W133" s="207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</row>
    <row r="134" spans="1:43" ht="15.75" customHeight="1" x14ac:dyDescent="0.2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207"/>
      <c r="L134" s="83"/>
      <c r="M134" s="83"/>
      <c r="N134" s="83"/>
      <c r="O134" s="83"/>
      <c r="P134" s="83"/>
      <c r="Q134" s="207"/>
      <c r="R134" s="83"/>
      <c r="S134" s="83"/>
      <c r="T134" s="83"/>
      <c r="U134" s="83"/>
      <c r="V134" s="83"/>
      <c r="W134" s="207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</row>
    <row r="135" spans="1:43" ht="15.75" customHeight="1" x14ac:dyDescent="0.2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207"/>
      <c r="L135" s="83"/>
      <c r="M135" s="83"/>
      <c r="N135" s="83"/>
      <c r="O135" s="83"/>
      <c r="P135" s="83"/>
      <c r="Q135" s="207"/>
      <c r="R135" s="83"/>
      <c r="S135" s="83"/>
      <c r="T135" s="83"/>
      <c r="U135" s="83"/>
      <c r="V135" s="83"/>
      <c r="W135" s="207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</row>
    <row r="136" spans="1:43" ht="15.75" customHeight="1" x14ac:dyDescent="0.2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207"/>
      <c r="L136" s="83"/>
      <c r="M136" s="83"/>
      <c r="N136" s="83"/>
      <c r="O136" s="83"/>
      <c r="P136" s="83"/>
      <c r="Q136" s="207"/>
      <c r="R136" s="83"/>
      <c r="S136" s="83"/>
      <c r="T136" s="83"/>
      <c r="U136" s="83"/>
      <c r="V136" s="83"/>
      <c r="W136" s="207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</row>
    <row r="137" spans="1:43" ht="15.75" customHeight="1" x14ac:dyDescent="0.2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207"/>
      <c r="L137" s="83"/>
      <c r="M137" s="83"/>
      <c r="N137" s="83"/>
      <c r="O137" s="83"/>
      <c r="P137" s="83"/>
      <c r="Q137" s="207"/>
      <c r="R137" s="83"/>
      <c r="S137" s="83"/>
      <c r="T137" s="83"/>
      <c r="U137" s="83"/>
      <c r="V137" s="83"/>
      <c r="W137" s="207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</row>
    <row r="138" spans="1:43" ht="15.75" customHeight="1" x14ac:dyDescent="0.2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207"/>
      <c r="L138" s="83"/>
      <c r="M138" s="83"/>
      <c r="N138" s="83"/>
      <c r="O138" s="83"/>
      <c r="P138" s="83"/>
      <c r="Q138" s="207"/>
      <c r="R138" s="83"/>
      <c r="S138" s="83"/>
      <c r="T138" s="83"/>
      <c r="U138" s="83"/>
      <c r="V138" s="83"/>
      <c r="W138" s="207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</row>
    <row r="139" spans="1:43" ht="15.75" customHeight="1" x14ac:dyDescent="0.2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207"/>
      <c r="L139" s="83"/>
      <c r="M139" s="83"/>
      <c r="N139" s="83"/>
      <c r="O139" s="83"/>
      <c r="P139" s="83"/>
      <c r="Q139" s="207"/>
      <c r="R139" s="83"/>
      <c r="S139" s="83"/>
      <c r="T139" s="83"/>
      <c r="U139" s="83"/>
      <c r="V139" s="83"/>
      <c r="W139" s="207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</row>
    <row r="140" spans="1:43" ht="15.75" customHeight="1" x14ac:dyDescent="0.2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207"/>
      <c r="L140" s="83"/>
      <c r="M140" s="83"/>
      <c r="N140" s="83"/>
      <c r="O140" s="83"/>
      <c r="P140" s="83"/>
      <c r="Q140" s="207"/>
      <c r="R140" s="83"/>
      <c r="S140" s="83"/>
      <c r="T140" s="83"/>
      <c r="U140" s="83"/>
      <c r="V140" s="83"/>
      <c r="W140" s="207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</row>
    <row r="141" spans="1:43" ht="15.75" customHeight="1" x14ac:dyDescent="0.2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207"/>
      <c r="L141" s="83"/>
      <c r="M141" s="83"/>
      <c r="N141" s="83"/>
      <c r="O141" s="83"/>
      <c r="P141" s="83"/>
      <c r="Q141" s="207"/>
      <c r="R141" s="83"/>
      <c r="S141" s="83"/>
      <c r="T141" s="83"/>
      <c r="U141" s="83"/>
      <c r="V141" s="83"/>
      <c r="W141" s="207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</row>
    <row r="142" spans="1:43" ht="12.75" customHeight="1" x14ac:dyDescent="0.2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207"/>
      <c r="L142" s="83"/>
      <c r="M142" s="83"/>
      <c r="N142" s="83"/>
      <c r="O142" s="83"/>
      <c r="P142" s="83"/>
      <c r="Q142" s="207"/>
      <c r="R142" s="83"/>
      <c r="S142" s="83"/>
      <c r="T142" s="83"/>
      <c r="U142" s="83"/>
      <c r="V142" s="83"/>
      <c r="W142" s="207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</row>
    <row r="143" spans="1:43" ht="12.75" customHeight="1" x14ac:dyDescent="0.2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207"/>
      <c r="L143" s="83"/>
      <c r="M143" s="83"/>
      <c r="N143" s="83"/>
      <c r="O143" s="83"/>
      <c r="P143" s="83"/>
      <c r="Q143" s="207"/>
      <c r="R143" s="83"/>
      <c r="S143" s="83"/>
      <c r="T143" s="83"/>
      <c r="U143" s="83"/>
      <c r="V143" s="83"/>
      <c r="W143" s="207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</row>
    <row r="144" spans="1:43" ht="12.75" customHeight="1" x14ac:dyDescent="0.2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207"/>
      <c r="L144" s="83"/>
      <c r="M144" s="83"/>
      <c r="N144" s="83"/>
      <c r="O144" s="83"/>
      <c r="P144" s="83"/>
      <c r="Q144" s="207"/>
      <c r="R144" s="83"/>
      <c r="S144" s="83"/>
      <c r="T144" s="83"/>
      <c r="U144" s="83"/>
      <c r="V144" s="83"/>
      <c r="W144" s="207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</row>
    <row r="145" spans="1:43" ht="12.75" customHeight="1" x14ac:dyDescent="0.2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207"/>
      <c r="L145" s="83"/>
      <c r="M145" s="83"/>
      <c r="N145" s="83"/>
      <c r="O145" s="83"/>
      <c r="P145" s="83"/>
      <c r="Q145" s="207"/>
      <c r="R145" s="83"/>
      <c r="S145" s="83"/>
      <c r="T145" s="83"/>
      <c r="U145" s="83"/>
      <c r="V145" s="83"/>
      <c r="W145" s="207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</row>
    <row r="146" spans="1:43" ht="12.75" customHeight="1" x14ac:dyDescent="0.2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207"/>
      <c r="L146" s="83"/>
      <c r="M146" s="83"/>
      <c r="N146" s="83"/>
      <c r="O146" s="83"/>
      <c r="P146" s="83"/>
      <c r="Q146" s="207"/>
      <c r="R146" s="83"/>
      <c r="S146" s="83"/>
      <c r="T146" s="83"/>
      <c r="U146" s="83"/>
      <c r="V146" s="83"/>
      <c r="W146" s="207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</row>
    <row r="147" spans="1:43" ht="12.75" customHeight="1" x14ac:dyDescent="0.2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207"/>
      <c r="L147" s="83"/>
      <c r="M147" s="83"/>
      <c r="N147" s="83"/>
      <c r="O147" s="83"/>
      <c r="P147" s="83"/>
      <c r="Q147" s="207"/>
      <c r="R147" s="83"/>
      <c r="S147" s="83"/>
      <c r="T147" s="83"/>
      <c r="U147" s="83"/>
      <c r="V147" s="83"/>
      <c r="W147" s="207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</row>
    <row r="148" spans="1:43" ht="12.75" customHeight="1" x14ac:dyDescent="0.2">
      <c r="A148" s="83"/>
      <c r="B148" s="85"/>
      <c r="C148" s="85"/>
      <c r="D148" s="83"/>
      <c r="E148" s="83"/>
      <c r="F148" s="85"/>
      <c r="G148" s="85"/>
      <c r="H148" s="85"/>
      <c r="I148" s="85"/>
      <c r="J148" s="85"/>
      <c r="K148" s="207"/>
      <c r="L148" s="85"/>
      <c r="M148" s="85"/>
      <c r="N148" s="85"/>
      <c r="O148" s="85"/>
      <c r="P148" s="85"/>
      <c r="Q148" s="207"/>
      <c r="R148" s="85"/>
      <c r="S148" s="85"/>
      <c r="T148" s="85"/>
      <c r="U148" s="85"/>
      <c r="V148" s="85"/>
      <c r="W148" s="207"/>
      <c r="X148" s="85"/>
      <c r="Y148" s="85"/>
      <c r="Z148" s="85"/>
      <c r="AA148" s="85"/>
      <c r="AB148" s="85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5"/>
      <c r="AN148" s="85"/>
      <c r="AO148" s="85"/>
      <c r="AP148" s="85"/>
      <c r="AQ148" s="85"/>
    </row>
    <row r="149" spans="1:43" ht="12.75" customHeight="1" x14ac:dyDescent="0.2">
      <c r="A149" s="83"/>
      <c r="B149" s="85"/>
      <c r="C149" s="85"/>
      <c r="D149" s="83"/>
      <c r="E149" s="83"/>
      <c r="F149" s="85"/>
      <c r="G149" s="85"/>
      <c r="H149" s="85"/>
      <c r="I149" s="85"/>
      <c r="J149" s="85"/>
      <c r="K149" s="207"/>
      <c r="L149" s="85"/>
      <c r="M149" s="85"/>
      <c r="N149" s="85"/>
      <c r="O149" s="85"/>
      <c r="P149" s="85"/>
      <c r="Q149" s="207"/>
      <c r="R149" s="85"/>
      <c r="S149" s="85"/>
      <c r="T149" s="85"/>
      <c r="U149" s="85"/>
      <c r="V149" s="85"/>
      <c r="W149" s="207"/>
      <c r="X149" s="85"/>
      <c r="Y149" s="85"/>
      <c r="Z149" s="85"/>
      <c r="AA149" s="85"/>
      <c r="AB149" s="85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5"/>
      <c r="AN149" s="85"/>
      <c r="AO149" s="85"/>
      <c r="AP149" s="85"/>
      <c r="AQ149" s="85"/>
    </row>
    <row r="150" spans="1:43" ht="12.75" customHeight="1" x14ac:dyDescent="0.2">
      <c r="A150" s="83"/>
      <c r="B150" s="85"/>
      <c r="C150" s="85"/>
      <c r="D150" s="83"/>
      <c r="E150" s="83"/>
      <c r="F150" s="85"/>
      <c r="G150" s="85"/>
      <c r="H150" s="85"/>
      <c r="I150" s="85"/>
      <c r="J150" s="85"/>
      <c r="K150" s="207"/>
      <c r="L150" s="85"/>
      <c r="M150" s="85"/>
      <c r="N150" s="85"/>
      <c r="O150" s="85"/>
      <c r="P150" s="85"/>
      <c r="Q150" s="207"/>
      <c r="R150" s="85"/>
      <c r="S150" s="85"/>
      <c r="T150" s="85"/>
      <c r="U150" s="85"/>
      <c r="V150" s="85"/>
      <c r="W150" s="207"/>
      <c r="X150" s="85"/>
      <c r="Y150" s="85"/>
      <c r="Z150" s="85"/>
      <c r="AA150" s="85"/>
      <c r="AB150" s="85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5"/>
      <c r="AN150" s="85"/>
      <c r="AO150" s="85"/>
      <c r="AP150" s="85"/>
      <c r="AQ150" s="85"/>
    </row>
    <row r="151" spans="1:43" ht="12.75" customHeight="1" x14ac:dyDescent="0.2">
      <c r="A151" s="83"/>
      <c r="B151" s="85"/>
      <c r="C151" s="85"/>
      <c r="D151" s="83"/>
      <c r="E151" s="83"/>
      <c r="F151" s="85"/>
      <c r="G151" s="85"/>
      <c r="H151" s="85"/>
      <c r="I151" s="85"/>
      <c r="J151" s="85"/>
      <c r="K151" s="207"/>
      <c r="L151" s="85"/>
      <c r="M151" s="85"/>
      <c r="N151" s="85"/>
      <c r="O151" s="85"/>
      <c r="P151" s="85"/>
      <c r="Q151" s="207"/>
      <c r="R151" s="85"/>
      <c r="S151" s="85"/>
      <c r="T151" s="85"/>
      <c r="U151" s="85"/>
      <c r="V151" s="85"/>
      <c r="W151" s="207"/>
      <c r="X151" s="85"/>
      <c r="Y151" s="85"/>
      <c r="Z151" s="85"/>
      <c r="AA151" s="85"/>
      <c r="AB151" s="85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5"/>
      <c r="AN151" s="85"/>
      <c r="AO151" s="85"/>
      <c r="AP151" s="85"/>
      <c r="AQ151" s="85"/>
    </row>
    <row r="152" spans="1:43" ht="12.75" customHeight="1" x14ac:dyDescent="0.2">
      <c r="A152" s="83"/>
      <c r="B152" s="85"/>
      <c r="C152" s="85"/>
      <c r="D152" s="83"/>
      <c r="E152" s="83"/>
      <c r="F152" s="85"/>
      <c r="G152" s="85"/>
      <c r="H152" s="85"/>
      <c r="I152" s="85"/>
      <c r="J152" s="85"/>
      <c r="K152" s="207"/>
      <c r="L152" s="85"/>
      <c r="M152" s="85"/>
      <c r="N152" s="85"/>
      <c r="O152" s="85"/>
      <c r="P152" s="85"/>
      <c r="Q152" s="207"/>
      <c r="R152" s="85"/>
      <c r="S152" s="85"/>
      <c r="T152" s="85"/>
      <c r="U152" s="85"/>
      <c r="V152" s="85"/>
      <c r="W152" s="207"/>
      <c r="X152" s="85"/>
      <c r="Y152" s="85"/>
      <c r="Z152" s="85"/>
      <c r="AA152" s="85"/>
      <c r="AB152" s="85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5"/>
      <c r="AN152" s="85"/>
      <c r="AO152" s="85"/>
      <c r="AP152" s="85"/>
      <c r="AQ152" s="85"/>
    </row>
    <row r="153" spans="1:43" ht="12.75" customHeight="1" x14ac:dyDescent="0.2">
      <c r="A153" s="83"/>
      <c r="B153" s="85"/>
      <c r="C153" s="85"/>
      <c r="D153" s="83"/>
      <c r="E153" s="83"/>
      <c r="F153" s="85"/>
      <c r="G153" s="85"/>
      <c r="H153" s="85"/>
      <c r="I153" s="85"/>
      <c r="J153" s="85"/>
      <c r="K153" s="207"/>
      <c r="L153" s="85"/>
      <c r="M153" s="85"/>
      <c r="N153" s="85"/>
      <c r="O153" s="85"/>
      <c r="P153" s="85"/>
      <c r="Q153" s="207"/>
      <c r="R153" s="85"/>
      <c r="S153" s="85"/>
      <c r="T153" s="85"/>
      <c r="U153" s="85"/>
      <c r="V153" s="85"/>
      <c r="W153" s="207"/>
      <c r="X153" s="85"/>
      <c r="Y153" s="85"/>
      <c r="Z153" s="85"/>
      <c r="AA153" s="85"/>
      <c r="AB153" s="85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5"/>
      <c r="AN153" s="85"/>
      <c r="AO153" s="85"/>
      <c r="AP153" s="85"/>
      <c r="AQ153" s="85"/>
    </row>
    <row r="154" spans="1:43" ht="12.75" customHeight="1" x14ac:dyDescent="0.2">
      <c r="A154" s="83"/>
      <c r="B154" s="85"/>
      <c r="C154" s="85"/>
      <c r="D154" s="83"/>
      <c r="E154" s="83"/>
      <c r="F154" s="85"/>
      <c r="G154" s="85"/>
      <c r="H154" s="85"/>
      <c r="I154" s="85"/>
      <c r="J154" s="85"/>
      <c r="K154" s="207"/>
      <c r="L154" s="85"/>
      <c r="M154" s="85"/>
      <c r="N154" s="85"/>
      <c r="O154" s="85"/>
      <c r="P154" s="85"/>
      <c r="Q154" s="207"/>
      <c r="R154" s="85"/>
      <c r="S154" s="85"/>
      <c r="T154" s="85"/>
      <c r="U154" s="85"/>
      <c r="V154" s="85"/>
      <c r="W154" s="207"/>
      <c r="X154" s="85"/>
      <c r="Y154" s="85"/>
      <c r="Z154" s="85"/>
      <c r="AA154" s="85"/>
      <c r="AB154" s="85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5"/>
      <c r="AN154" s="85"/>
      <c r="AO154" s="85"/>
      <c r="AP154" s="85"/>
      <c r="AQ154" s="85"/>
    </row>
    <row r="155" spans="1:43" ht="12.75" customHeight="1" x14ac:dyDescent="0.2">
      <c r="A155" s="83"/>
      <c r="B155" s="85"/>
      <c r="C155" s="85"/>
      <c r="D155" s="83"/>
      <c r="E155" s="83"/>
      <c r="F155" s="85"/>
      <c r="G155" s="85"/>
      <c r="H155" s="85"/>
      <c r="I155" s="85"/>
      <c r="J155" s="85"/>
      <c r="K155" s="207"/>
      <c r="L155" s="85"/>
      <c r="M155" s="85"/>
      <c r="N155" s="85"/>
      <c r="O155" s="85"/>
      <c r="P155" s="85"/>
      <c r="Q155" s="207"/>
      <c r="R155" s="85"/>
      <c r="S155" s="85"/>
      <c r="T155" s="85"/>
      <c r="U155" s="85"/>
      <c r="V155" s="85"/>
      <c r="W155" s="207"/>
      <c r="X155" s="85"/>
      <c r="Y155" s="85"/>
      <c r="Z155" s="85"/>
      <c r="AA155" s="85"/>
      <c r="AB155" s="85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5"/>
      <c r="AN155" s="85"/>
      <c r="AO155" s="85"/>
      <c r="AP155" s="85"/>
      <c r="AQ155" s="85"/>
    </row>
    <row r="156" spans="1:43" ht="12.75" customHeight="1" x14ac:dyDescent="0.2">
      <c r="A156" s="83"/>
      <c r="B156" s="85"/>
      <c r="C156" s="85"/>
      <c r="D156" s="83"/>
      <c r="E156" s="83"/>
      <c r="F156" s="85"/>
      <c r="G156" s="85"/>
      <c r="H156" s="85"/>
      <c r="I156" s="85"/>
      <c r="J156" s="85"/>
      <c r="K156" s="207"/>
      <c r="L156" s="85"/>
      <c r="M156" s="85"/>
      <c r="N156" s="85"/>
      <c r="O156" s="85"/>
      <c r="P156" s="85"/>
      <c r="Q156" s="207"/>
      <c r="R156" s="85"/>
      <c r="S156" s="85"/>
      <c r="T156" s="85"/>
      <c r="U156" s="85"/>
      <c r="V156" s="85"/>
      <c r="W156" s="207"/>
      <c r="X156" s="85"/>
      <c r="Y156" s="85"/>
      <c r="Z156" s="85"/>
      <c r="AA156" s="85"/>
      <c r="AB156" s="85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5"/>
      <c r="AN156" s="85"/>
      <c r="AO156" s="85"/>
      <c r="AP156" s="85"/>
      <c r="AQ156" s="85"/>
    </row>
    <row r="157" spans="1:43" ht="12.75" customHeight="1" x14ac:dyDescent="0.2">
      <c r="A157" s="83"/>
      <c r="B157" s="85"/>
      <c r="C157" s="85"/>
      <c r="D157" s="83"/>
      <c r="E157" s="83"/>
      <c r="F157" s="85"/>
      <c r="G157" s="85"/>
      <c r="H157" s="85"/>
      <c r="I157" s="85"/>
      <c r="J157" s="85"/>
      <c r="K157" s="207"/>
      <c r="L157" s="85"/>
      <c r="M157" s="85"/>
      <c r="N157" s="85"/>
      <c r="O157" s="85"/>
      <c r="P157" s="85"/>
      <c r="Q157" s="207"/>
      <c r="R157" s="85"/>
      <c r="S157" s="85"/>
      <c r="T157" s="85"/>
      <c r="U157" s="85"/>
      <c r="V157" s="85"/>
      <c r="W157" s="207"/>
      <c r="X157" s="85"/>
      <c r="Y157" s="85"/>
      <c r="Z157" s="85"/>
      <c r="AA157" s="85"/>
      <c r="AB157" s="85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5"/>
      <c r="AN157" s="85"/>
      <c r="AO157" s="85"/>
      <c r="AP157" s="85"/>
      <c r="AQ157" s="85"/>
    </row>
    <row r="158" spans="1:43" ht="12.75" customHeight="1" x14ac:dyDescent="0.2">
      <c r="A158" s="83"/>
      <c r="B158" s="85"/>
      <c r="C158" s="85"/>
      <c r="D158" s="83"/>
      <c r="E158" s="83"/>
      <c r="F158" s="85"/>
      <c r="G158" s="85"/>
      <c r="H158" s="85"/>
      <c r="I158" s="85"/>
      <c r="J158" s="85"/>
      <c r="K158" s="207"/>
      <c r="L158" s="85"/>
      <c r="M158" s="85"/>
      <c r="N158" s="85"/>
      <c r="O158" s="85"/>
      <c r="P158" s="85"/>
      <c r="Q158" s="207"/>
      <c r="R158" s="85"/>
      <c r="S158" s="85"/>
      <c r="T158" s="85"/>
      <c r="U158" s="85"/>
      <c r="V158" s="85"/>
      <c r="W158" s="207"/>
      <c r="X158" s="85"/>
      <c r="Y158" s="85"/>
      <c r="Z158" s="85"/>
      <c r="AA158" s="85"/>
      <c r="AB158" s="85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5"/>
      <c r="AN158" s="85"/>
      <c r="AO158" s="85"/>
      <c r="AP158" s="85"/>
      <c r="AQ158" s="85"/>
    </row>
    <row r="159" spans="1:43" ht="12.75" customHeight="1" x14ac:dyDescent="0.2">
      <c r="A159" s="83"/>
      <c r="B159" s="85"/>
      <c r="C159" s="85"/>
      <c r="D159" s="83"/>
      <c r="E159" s="83"/>
      <c r="F159" s="85"/>
      <c r="G159" s="85"/>
      <c r="H159" s="85"/>
      <c r="I159" s="85"/>
      <c r="J159" s="85"/>
      <c r="K159" s="207"/>
      <c r="L159" s="85"/>
      <c r="M159" s="85"/>
      <c r="N159" s="85"/>
      <c r="O159" s="85"/>
      <c r="P159" s="85"/>
      <c r="Q159" s="207"/>
      <c r="R159" s="85"/>
      <c r="S159" s="85"/>
      <c r="T159" s="85"/>
      <c r="U159" s="85"/>
      <c r="V159" s="85"/>
      <c r="W159" s="207"/>
      <c r="X159" s="85"/>
      <c r="Y159" s="85"/>
      <c r="Z159" s="85"/>
      <c r="AA159" s="85"/>
      <c r="AB159" s="85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5"/>
      <c r="AN159" s="85"/>
      <c r="AO159" s="85"/>
      <c r="AP159" s="85"/>
      <c r="AQ159" s="85"/>
    </row>
    <row r="160" spans="1:43" ht="12.75" customHeight="1" x14ac:dyDescent="0.2">
      <c r="A160" s="83"/>
      <c r="B160" s="85"/>
      <c r="C160" s="85"/>
      <c r="D160" s="83"/>
      <c r="E160" s="83"/>
      <c r="F160" s="85"/>
      <c r="G160" s="85"/>
      <c r="H160" s="85"/>
      <c r="I160" s="85"/>
      <c r="J160" s="85"/>
      <c r="K160" s="207"/>
      <c r="L160" s="85"/>
      <c r="M160" s="85"/>
      <c r="N160" s="85"/>
      <c r="O160" s="85"/>
      <c r="P160" s="85"/>
      <c r="Q160" s="207"/>
      <c r="R160" s="85"/>
      <c r="S160" s="85"/>
      <c r="T160" s="85"/>
      <c r="U160" s="85"/>
      <c r="V160" s="85"/>
      <c r="W160" s="207"/>
      <c r="X160" s="85"/>
      <c r="Y160" s="85"/>
      <c r="Z160" s="85"/>
      <c r="AA160" s="85"/>
      <c r="AB160" s="85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5"/>
      <c r="AN160" s="85"/>
      <c r="AO160" s="85"/>
      <c r="AP160" s="85"/>
      <c r="AQ160" s="85"/>
    </row>
    <row r="161" spans="1:43" ht="12.75" customHeight="1" x14ac:dyDescent="0.2">
      <c r="A161" s="83"/>
      <c r="B161" s="85"/>
      <c r="C161" s="85"/>
      <c r="D161" s="83"/>
      <c r="E161" s="83"/>
      <c r="F161" s="85"/>
      <c r="G161" s="85"/>
      <c r="H161" s="85"/>
      <c r="I161" s="85"/>
      <c r="J161" s="85"/>
      <c r="K161" s="207"/>
      <c r="L161" s="85"/>
      <c r="M161" s="85"/>
      <c r="N161" s="85"/>
      <c r="O161" s="85"/>
      <c r="P161" s="85"/>
      <c r="Q161" s="207"/>
      <c r="R161" s="85"/>
      <c r="S161" s="85"/>
      <c r="T161" s="85"/>
      <c r="U161" s="85"/>
      <c r="V161" s="85"/>
      <c r="W161" s="207"/>
      <c r="X161" s="85"/>
      <c r="Y161" s="85"/>
      <c r="Z161" s="85"/>
      <c r="AA161" s="85"/>
      <c r="AB161" s="85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5"/>
      <c r="AN161" s="85"/>
      <c r="AO161" s="85"/>
      <c r="AP161" s="85"/>
      <c r="AQ161" s="85"/>
    </row>
    <row r="162" spans="1:43" ht="12.75" customHeight="1" x14ac:dyDescent="0.2">
      <c r="A162" s="83"/>
      <c r="B162" s="85"/>
      <c r="C162" s="85"/>
      <c r="D162" s="83"/>
      <c r="E162" s="83"/>
      <c r="F162" s="85"/>
      <c r="G162" s="85"/>
      <c r="H162" s="85"/>
      <c r="I162" s="85"/>
      <c r="J162" s="85"/>
      <c r="K162" s="207"/>
      <c r="L162" s="85"/>
      <c r="M162" s="85"/>
      <c r="N162" s="85"/>
      <c r="O162" s="85"/>
      <c r="P162" s="85"/>
      <c r="Q162" s="207"/>
      <c r="R162" s="85"/>
      <c r="S162" s="85"/>
      <c r="T162" s="85"/>
      <c r="U162" s="85"/>
      <c r="V162" s="85"/>
      <c r="W162" s="207"/>
      <c r="X162" s="85"/>
      <c r="Y162" s="85"/>
      <c r="Z162" s="85"/>
      <c r="AA162" s="85"/>
      <c r="AB162" s="85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5"/>
      <c r="AN162" s="85"/>
      <c r="AO162" s="85"/>
      <c r="AP162" s="85"/>
      <c r="AQ162" s="85"/>
    </row>
    <row r="163" spans="1:43" ht="12.75" customHeight="1" x14ac:dyDescent="0.2">
      <c r="A163" s="83"/>
      <c r="B163" s="85"/>
      <c r="C163" s="85"/>
      <c r="D163" s="83"/>
      <c r="E163" s="83"/>
      <c r="F163" s="85"/>
      <c r="G163" s="85"/>
      <c r="H163" s="85"/>
      <c r="I163" s="85"/>
      <c r="J163" s="85"/>
      <c r="K163" s="207"/>
      <c r="L163" s="85"/>
      <c r="M163" s="85"/>
      <c r="N163" s="85"/>
      <c r="O163" s="85"/>
      <c r="P163" s="85"/>
      <c r="Q163" s="207"/>
      <c r="R163" s="85"/>
      <c r="S163" s="85"/>
      <c r="T163" s="85"/>
      <c r="U163" s="85"/>
      <c r="V163" s="85"/>
      <c r="W163" s="207"/>
      <c r="X163" s="85"/>
      <c r="Y163" s="85"/>
      <c r="Z163" s="85"/>
      <c r="AA163" s="85"/>
      <c r="AB163" s="85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5"/>
      <c r="AN163" s="85"/>
      <c r="AO163" s="85"/>
      <c r="AP163" s="85"/>
      <c r="AQ163" s="85"/>
    </row>
    <row r="164" spans="1:43" ht="12.75" customHeight="1" x14ac:dyDescent="0.2">
      <c r="A164" s="83"/>
      <c r="B164" s="85"/>
      <c r="C164" s="85"/>
      <c r="D164" s="83"/>
      <c r="E164" s="83"/>
      <c r="F164" s="85"/>
      <c r="G164" s="85"/>
      <c r="H164" s="85"/>
      <c r="I164" s="85"/>
      <c r="J164" s="85"/>
      <c r="K164" s="207"/>
      <c r="L164" s="85"/>
      <c r="M164" s="85"/>
      <c r="N164" s="85"/>
      <c r="O164" s="85"/>
      <c r="P164" s="85"/>
      <c r="Q164" s="207"/>
      <c r="R164" s="85"/>
      <c r="S164" s="85"/>
      <c r="T164" s="85"/>
      <c r="U164" s="85"/>
      <c r="V164" s="85"/>
      <c r="W164" s="207"/>
      <c r="X164" s="85"/>
      <c r="Y164" s="85"/>
      <c r="Z164" s="85"/>
      <c r="AA164" s="85"/>
      <c r="AB164" s="85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5"/>
      <c r="AN164" s="85"/>
      <c r="AO164" s="85"/>
      <c r="AP164" s="85"/>
      <c r="AQ164" s="85"/>
    </row>
    <row r="165" spans="1:43" ht="12.75" customHeight="1" x14ac:dyDescent="0.2">
      <c r="A165" s="83"/>
      <c r="B165" s="85"/>
      <c r="C165" s="85"/>
      <c r="D165" s="83"/>
      <c r="E165" s="83"/>
      <c r="F165" s="85"/>
      <c r="G165" s="85"/>
      <c r="H165" s="85"/>
      <c r="I165" s="85"/>
      <c r="J165" s="85"/>
      <c r="K165" s="207"/>
      <c r="L165" s="85"/>
      <c r="M165" s="85"/>
      <c r="N165" s="85"/>
      <c r="O165" s="85"/>
      <c r="P165" s="85"/>
      <c r="Q165" s="207"/>
      <c r="R165" s="85"/>
      <c r="S165" s="85"/>
      <c r="T165" s="85"/>
      <c r="U165" s="85"/>
      <c r="V165" s="85"/>
      <c r="W165" s="207"/>
      <c r="X165" s="85"/>
      <c r="Y165" s="85"/>
      <c r="Z165" s="85"/>
      <c r="AA165" s="85"/>
      <c r="AB165" s="85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5"/>
      <c r="AN165" s="85"/>
      <c r="AO165" s="85"/>
      <c r="AP165" s="85"/>
      <c r="AQ165" s="85"/>
    </row>
    <row r="166" spans="1:43" ht="12.75" customHeight="1" x14ac:dyDescent="0.2">
      <c r="A166" s="83"/>
      <c r="B166" s="85"/>
      <c r="C166" s="85"/>
      <c r="D166" s="83"/>
      <c r="E166" s="83"/>
      <c r="F166" s="85"/>
      <c r="G166" s="85"/>
      <c r="H166" s="85"/>
      <c r="I166" s="85"/>
      <c r="J166" s="85"/>
      <c r="K166" s="207"/>
      <c r="L166" s="85"/>
      <c r="M166" s="85"/>
      <c r="N166" s="85"/>
      <c r="O166" s="85"/>
      <c r="P166" s="85"/>
      <c r="Q166" s="207"/>
      <c r="R166" s="85"/>
      <c r="S166" s="85"/>
      <c r="T166" s="85"/>
      <c r="U166" s="85"/>
      <c r="V166" s="85"/>
      <c r="W166" s="207"/>
      <c r="X166" s="85"/>
      <c r="Y166" s="85"/>
      <c r="Z166" s="85"/>
      <c r="AA166" s="85"/>
      <c r="AB166" s="85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5"/>
      <c r="AN166" s="85"/>
      <c r="AO166" s="85"/>
      <c r="AP166" s="85"/>
      <c r="AQ166" s="85"/>
    </row>
    <row r="167" spans="1:43" ht="12.75" customHeight="1" x14ac:dyDescent="0.2">
      <c r="A167" s="83"/>
      <c r="B167" s="85"/>
      <c r="C167" s="85"/>
      <c r="D167" s="83"/>
      <c r="E167" s="83"/>
      <c r="F167" s="85"/>
      <c r="G167" s="85"/>
      <c r="H167" s="85"/>
      <c r="I167" s="85"/>
      <c r="J167" s="85"/>
      <c r="K167" s="207"/>
      <c r="L167" s="85"/>
      <c r="M167" s="85"/>
      <c r="N167" s="85"/>
      <c r="O167" s="85"/>
      <c r="P167" s="85"/>
      <c r="Q167" s="207"/>
      <c r="R167" s="85"/>
      <c r="S167" s="85"/>
      <c r="T167" s="85"/>
      <c r="U167" s="85"/>
      <c r="V167" s="85"/>
      <c r="W167" s="207"/>
      <c r="X167" s="85"/>
      <c r="Y167" s="85"/>
      <c r="Z167" s="85"/>
      <c r="AA167" s="85"/>
      <c r="AB167" s="85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5"/>
      <c r="AN167" s="85"/>
      <c r="AO167" s="85"/>
      <c r="AP167" s="85"/>
      <c r="AQ167" s="85"/>
    </row>
    <row r="168" spans="1:43" ht="12.75" customHeight="1" x14ac:dyDescent="0.2">
      <c r="A168" s="83"/>
      <c r="B168" s="85"/>
      <c r="C168" s="85"/>
      <c r="D168" s="83"/>
      <c r="E168" s="83"/>
      <c r="F168" s="85"/>
      <c r="G168" s="85"/>
      <c r="H168" s="85"/>
      <c r="I168" s="85"/>
      <c r="J168" s="85"/>
      <c r="K168" s="207"/>
      <c r="L168" s="85"/>
      <c r="M168" s="85"/>
      <c r="N168" s="85"/>
      <c r="O168" s="85"/>
      <c r="P168" s="85"/>
      <c r="Q168" s="207"/>
      <c r="R168" s="85"/>
      <c r="S168" s="85"/>
      <c r="T168" s="85"/>
      <c r="U168" s="85"/>
      <c r="V168" s="85"/>
      <c r="W168" s="207"/>
      <c r="X168" s="85"/>
      <c r="Y168" s="85"/>
      <c r="Z168" s="85"/>
      <c r="AA168" s="85"/>
      <c r="AB168" s="85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5"/>
      <c r="AN168" s="85"/>
      <c r="AO168" s="85"/>
      <c r="AP168" s="85"/>
      <c r="AQ168" s="85"/>
    </row>
    <row r="169" spans="1:43" ht="12.75" customHeight="1" x14ac:dyDescent="0.2">
      <c r="A169" s="83"/>
      <c r="B169" s="85"/>
      <c r="C169" s="85"/>
      <c r="D169" s="83"/>
      <c r="E169" s="83"/>
      <c r="F169" s="85"/>
      <c r="G169" s="85"/>
      <c r="H169" s="85"/>
      <c r="I169" s="85"/>
      <c r="J169" s="85"/>
      <c r="K169" s="207"/>
      <c r="L169" s="85"/>
      <c r="M169" s="85"/>
      <c r="N169" s="85"/>
      <c r="O169" s="85"/>
      <c r="P169" s="85"/>
      <c r="Q169" s="207"/>
      <c r="R169" s="85"/>
      <c r="S169" s="85"/>
      <c r="T169" s="85"/>
      <c r="U169" s="85"/>
      <c r="V169" s="85"/>
      <c r="W169" s="207"/>
      <c r="X169" s="85"/>
      <c r="Y169" s="85"/>
      <c r="Z169" s="85"/>
      <c r="AA169" s="85"/>
      <c r="AB169" s="85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5"/>
      <c r="AN169" s="85"/>
      <c r="AO169" s="85"/>
      <c r="AP169" s="85"/>
      <c r="AQ169" s="85"/>
    </row>
    <row r="170" spans="1:43" ht="12.75" customHeight="1" x14ac:dyDescent="0.2">
      <c r="A170" s="83"/>
      <c r="B170" s="85"/>
      <c r="C170" s="85"/>
      <c r="D170" s="83"/>
      <c r="E170" s="83"/>
      <c r="F170" s="85"/>
      <c r="G170" s="85"/>
      <c r="H170" s="85"/>
      <c r="I170" s="85"/>
      <c r="J170" s="85"/>
      <c r="K170" s="207"/>
      <c r="L170" s="85"/>
      <c r="M170" s="85"/>
      <c r="N170" s="85"/>
      <c r="O170" s="85"/>
      <c r="P170" s="85"/>
      <c r="Q170" s="207"/>
      <c r="R170" s="85"/>
      <c r="S170" s="85"/>
      <c r="T170" s="85"/>
      <c r="U170" s="85"/>
      <c r="V170" s="85"/>
      <c r="W170" s="207"/>
      <c r="X170" s="85"/>
      <c r="Y170" s="85"/>
      <c r="Z170" s="85"/>
      <c r="AA170" s="85"/>
      <c r="AB170" s="85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5"/>
      <c r="AN170" s="85"/>
      <c r="AO170" s="85"/>
      <c r="AP170" s="85"/>
      <c r="AQ170" s="85"/>
    </row>
    <row r="171" spans="1:43" ht="12.75" customHeight="1" x14ac:dyDescent="0.2">
      <c r="A171" s="83"/>
      <c r="B171" s="85"/>
      <c r="C171" s="85"/>
      <c r="D171" s="83"/>
      <c r="E171" s="83"/>
      <c r="F171" s="85"/>
      <c r="G171" s="85"/>
      <c r="H171" s="85"/>
      <c r="I171" s="85"/>
      <c r="J171" s="85"/>
      <c r="K171" s="207"/>
      <c r="L171" s="85"/>
      <c r="M171" s="85"/>
      <c r="N171" s="85"/>
      <c r="O171" s="85"/>
      <c r="P171" s="85"/>
      <c r="Q171" s="207"/>
      <c r="R171" s="85"/>
      <c r="S171" s="85"/>
      <c r="T171" s="85"/>
      <c r="U171" s="85"/>
      <c r="V171" s="85"/>
      <c r="W171" s="207"/>
      <c r="X171" s="85"/>
      <c r="Y171" s="85"/>
      <c r="Z171" s="85"/>
      <c r="AA171" s="85"/>
      <c r="AB171" s="85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5"/>
      <c r="AN171" s="85"/>
      <c r="AO171" s="85"/>
      <c r="AP171" s="85"/>
      <c r="AQ171" s="85"/>
    </row>
    <row r="172" spans="1:43" ht="12.75" customHeight="1" x14ac:dyDescent="0.2">
      <c r="A172" s="83"/>
      <c r="B172" s="85"/>
      <c r="C172" s="85"/>
      <c r="D172" s="83"/>
      <c r="E172" s="83"/>
      <c r="F172" s="85"/>
      <c r="G172" s="85"/>
      <c r="H172" s="85"/>
      <c r="I172" s="85"/>
      <c r="J172" s="85"/>
      <c r="K172" s="207"/>
      <c r="L172" s="85"/>
      <c r="M172" s="85"/>
      <c r="N172" s="85"/>
      <c r="O172" s="85"/>
      <c r="P172" s="85"/>
      <c r="Q172" s="207"/>
      <c r="R172" s="85"/>
      <c r="S172" s="85"/>
      <c r="T172" s="85"/>
      <c r="U172" s="85"/>
      <c r="V172" s="85"/>
      <c r="W172" s="207"/>
      <c r="X172" s="85"/>
      <c r="Y172" s="85"/>
      <c r="Z172" s="85"/>
      <c r="AA172" s="85"/>
      <c r="AB172" s="85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5"/>
      <c r="AN172" s="85"/>
      <c r="AO172" s="85"/>
      <c r="AP172" s="85"/>
      <c r="AQ172" s="85"/>
    </row>
    <row r="173" spans="1:43" ht="12.75" customHeight="1" x14ac:dyDescent="0.2">
      <c r="A173" s="83"/>
      <c r="B173" s="85"/>
      <c r="C173" s="85"/>
      <c r="D173" s="83"/>
      <c r="E173" s="83"/>
      <c r="F173" s="85"/>
      <c r="G173" s="85"/>
      <c r="H173" s="85"/>
      <c r="I173" s="85"/>
      <c r="J173" s="85"/>
      <c r="K173" s="207"/>
      <c r="L173" s="85"/>
      <c r="M173" s="85"/>
      <c r="N173" s="85"/>
      <c r="O173" s="85"/>
      <c r="P173" s="85"/>
      <c r="Q173" s="207"/>
      <c r="R173" s="85"/>
      <c r="S173" s="85"/>
      <c r="T173" s="85"/>
      <c r="U173" s="85"/>
      <c r="V173" s="85"/>
      <c r="W173" s="207"/>
      <c r="X173" s="85"/>
      <c r="Y173" s="85"/>
      <c r="Z173" s="85"/>
      <c r="AA173" s="85"/>
      <c r="AB173" s="85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5"/>
      <c r="AN173" s="85"/>
      <c r="AO173" s="85"/>
      <c r="AP173" s="85"/>
      <c r="AQ173" s="85"/>
    </row>
    <row r="174" spans="1:43" ht="12.75" customHeight="1" x14ac:dyDescent="0.2">
      <c r="A174" s="83"/>
      <c r="B174" s="85"/>
      <c r="C174" s="85"/>
      <c r="D174" s="83"/>
      <c r="E174" s="83"/>
      <c r="F174" s="85"/>
      <c r="G174" s="85"/>
      <c r="H174" s="85"/>
      <c r="I174" s="85"/>
      <c r="J174" s="85"/>
      <c r="K174" s="207"/>
      <c r="L174" s="85"/>
      <c r="M174" s="85"/>
      <c r="N174" s="85"/>
      <c r="O174" s="85"/>
      <c r="P174" s="85"/>
      <c r="Q174" s="207"/>
      <c r="R174" s="85"/>
      <c r="S174" s="85"/>
      <c r="T174" s="85"/>
      <c r="U174" s="85"/>
      <c r="V174" s="85"/>
      <c r="W174" s="207"/>
      <c r="X174" s="85"/>
      <c r="Y174" s="85"/>
      <c r="Z174" s="85"/>
      <c r="AA174" s="85"/>
      <c r="AB174" s="85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5"/>
      <c r="AN174" s="85"/>
      <c r="AO174" s="85"/>
      <c r="AP174" s="85"/>
      <c r="AQ174" s="85"/>
    </row>
    <row r="175" spans="1:43" ht="12.75" customHeight="1" x14ac:dyDescent="0.2">
      <c r="A175" s="83"/>
      <c r="B175" s="85"/>
      <c r="C175" s="85"/>
      <c r="D175" s="83"/>
      <c r="E175" s="83"/>
      <c r="F175" s="85"/>
      <c r="G175" s="85"/>
      <c r="H175" s="85"/>
      <c r="I175" s="85"/>
      <c r="J175" s="85"/>
      <c r="K175" s="207"/>
      <c r="L175" s="85"/>
      <c r="M175" s="85"/>
      <c r="N175" s="85"/>
      <c r="O175" s="85"/>
      <c r="P175" s="85"/>
      <c r="Q175" s="207"/>
      <c r="R175" s="85"/>
      <c r="S175" s="85"/>
      <c r="T175" s="85"/>
      <c r="U175" s="85"/>
      <c r="V175" s="85"/>
      <c r="W175" s="207"/>
      <c r="X175" s="85"/>
      <c r="Y175" s="85"/>
      <c r="Z175" s="85"/>
      <c r="AA175" s="85"/>
      <c r="AB175" s="85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5"/>
      <c r="AN175" s="85"/>
      <c r="AO175" s="85"/>
      <c r="AP175" s="85"/>
      <c r="AQ175" s="85"/>
    </row>
    <row r="176" spans="1:43" ht="12.75" customHeight="1" x14ac:dyDescent="0.2">
      <c r="A176" s="83"/>
      <c r="B176" s="85"/>
      <c r="C176" s="85"/>
      <c r="D176" s="83"/>
      <c r="E176" s="83"/>
      <c r="F176" s="85"/>
      <c r="G176" s="85"/>
      <c r="H176" s="85"/>
      <c r="I176" s="85"/>
      <c r="J176" s="85"/>
      <c r="K176" s="207"/>
      <c r="L176" s="85"/>
      <c r="M176" s="85"/>
      <c r="N176" s="85"/>
      <c r="O176" s="85"/>
      <c r="P176" s="85"/>
      <c r="Q176" s="207"/>
      <c r="R176" s="85"/>
      <c r="S176" s="85"/>
      <c r="T176" s="85"/>
      <c r="U176" s="85"/>
      <c r="V176" s="85"/>
      <c r="W176" s="207"/>
      <c r="X176" s="85"/>
      <c r="Y176" s="85"/>
      <c r="Z176" s="85"/>
      <c r="AA176" s="85"/>
      <c r="AB176" s="85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5"/>
      <c r="AN176" s="85"/>
      <c r="AO176" s="85"/>
      <c r="AP176" s="85"/>
      <c r="AQ176" s="85"/>
    </row>
    <row r="177" spans="1:43" ht="12.75" customHeight="1" x14ac:dyDescent="0.2">
      <c r="A177" s="83"/>
      <c r="B177" s="85"/>
      <c r="C177" s="85"/>
      <c r="D177" s="83"/>
      <c r="E177" s="83"/>
      <c r="F177" s="85"/>
      <c r="G177" s="85"/>
      <c r="H177" s="85"/>
      <c r="I177" s="85"/>
      <c r="J177" s="85"/>
      <c r="K177" s="207"/>
      <c r="L177" s="85"/>
      <c r="M177" s="85"/>
      <c r="N177" s="85"/>
      <c r="O177" s="85"/>
      <c r="P177" s="85"/>
      <c r="Q177" s="207"/>
      <c r="R177" s="85"/>
      <c r="S177" s="85"/>
      <c r="T177" s="85"/>
      <c r="U177" s="85"/>
      <c r="V177" s="85"/>
      <c r="W177" s="207"/>
      <c r="X177" s="85"/>
      <c r="Y177" s="85"/>
      <c r="Z177" s="85"/>
      <c r="AA177" s="85"/>
      <c r="AB177" s="85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5"/>
      <c r="AN177" s="85"/>
      <c r="AO177" s="85"/>
      <c r="AP177" s="85"/>
      <c r="AQ177" s="85"/>
    </row>
    <row r="178" spans="1:43" ht="12.75" customHeight="1" x14ac:dyDescent="0.2">
      <c r="A178" s="83"/>
      <c r="B178" s="85"/>
      <c r="C178" s="85"/>
      <c r="D178" s="83"/>
      <c r="E178" s="83"/>
      <c r="F178" s="85"/>
      <c r="G178" s="85"/>
      <c r="H178" s="85"/>
      <c r="I178" s="85"/>
      <c r="J178" s="85"/>
      <c r="K178" s="207"/>
      <c r="L178" s="85"/>
      <c r="M178" s="85"/>
      <c r="N178" s="85"/>
      <c r="O178" s="85"/>
      <c r="P178" s="85"/>
      <c r="Q178" s="207"/>
      <c r="R178" s="85"/>
      <c r="S178" s="85"/>
      <c r="T178" s="85"/>
      <c r="U178" s="85"/>
      <c r="V178" s="85"/>
      <c r="W178" s="207"/>
      <c r="X178" s="85"/>
      <c r="Y178" s="85"/>
      <c r="Z178" s="85"/>
      <c r="AA178" s="85"/>
      <c r="AB178" s="85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5"/>
      <c r="AN178" s="85"/>
      <c r="AO178" s="85"/>
      <c r="AP178" s="85"/>
      <c r="AQ178" s="85"/>
    </row>
    <row r="179" spans="1:43" ht="12.75" customHeight="1" x14ac:dyDescent="0.2">
      <c r="A179" s="83"/>
      <c r="B179" s="85"/>
      <c r="C179" s="85"/>
      <c r="D179" s="83"/>
      <c r="E179" s="83"/>
      <c r="F179" s="85"/>
      <c r="G179" s="85"/>
      <c r="H179" s="85"/>
      <c r="I179" s="85"/>
      <c r="J179" s="85"/>
      <c r="K179" s="207"/>
      <c r="L179" s="85"/>
      <c r="M179" s="85"/>
      <c r="N179" s="85"/>
      <c r="O179" s="85"/>
      <c r="P179" s="85"/>
      <c r="Q179" s="207"/>
      <c r="R179" s="85"/>
      <c r="S179" s="85"/>
      <c r="T179" s="85"/>
      <c r="U179" s="85"/>
      <c r="V179" s="85"/>
      <c r="W179" s="207"/>
      <c r="X179" s="85"/>
      <c r="Y179" s="85"/>
      <c r="Z179" s="85"/>
      <c r="AA179" s="85"/>
      <c r="AB179" s="85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5"/>
      <c r="AN179" s="85"/>
      <c r="AO179" s="85"/>
      <c r="AP179" s="85"/>
      <c r="AQ179" s="85"/>
    </row>
    <row r="180" spans="1:43" ht="12.75" customHeight="1" x14ac:dyDescent="0.2">
      <c r="A180" s="83"/>
      <c r="B180" s="85"/>
      <c r="C180" s="85"/>
      <c r="D180" s="83"/>
      <c r="E180" s="83"/>
      <c r="F180" s="85"/>
      <c r="G180" s="85"/>
      <c r="H180" s="85"/>
      <c r="I180" s="85"/>
      <c r="J180" s="85"/>
      <c r="K180" s="207"/>
      <c r="L180" s="85"/>
      <c r="M180" s="85"/>
      <c r="N180" s="85"/>
      <c r="O180" s="85"/>
      <c r="P180" s="85"/>
      <c r="Q180" s="207"/>
      <c r="R180" s="85"/>
      <c r="S180" s="85"/>
      <c r="T180" s="85"/>
      <c r="U180" s="85"/>
      <c r="V180" s="85"/>
      <c r="W180" s="207"/>
      <c r="X180" s="85"/>
      <c r="Y180" s="85"/>
      <c r="Z180" s="85"/>
      <c r="AA180" s="85"/>
      <c r="AB180" s="85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5"/>
      <c r="AN180" s="85"/>
      <c r="AO180" s="85"/>
      <c r="AP180" s="85"/>
      <c r="AQ180" s="85"/>
    </row>
    <row r="181" spans="1:43" ht="12.75" customHeight="1" x14ac:dyDescent="0.2">
      <c r="A181" s="83"/>
      <c r="B181" s="85"/>
      <c r="C181" s="85"/>
      <c r="D181" s="83"/>
      <c r="E181" s="83"/>
      <c r="F181" s="85"/>
      <c r="G181" s="85"/>
      <c r="H181" s="85"/>
      <c r="I181" s="85"/>
      <c r="J181" s="85"/>
      <c r="K181" s="207"/>
      <c r="L181" s="85"/>
      <c r="M181" s="85"/>
      <c r="N181" s="85"/>
      <c r="O181" s="85"/>
      <c r="P181" s="85"/>
      <c r="Q181" s="207"/>
      <c r="R181" s="85"/>
      <c r="S181" s="85"/>
      <c r="T181" s="85"/>
      <c r="U181" s="85"/>
      <c r="V181" s="85"/>
      <c r="W181" s="207"/>
      <c r="X181" s="85"/>
      <c r="Y181" s="85"/>
      <c r="Z181" s="85"/>
      <c r="AA181" s="85"/>
      <c r="AB181" s="85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5"/>
      <c r="AN181" s="85"/>
      <c r="AO181" s="85"/>
      <c r="AP181" s="85"/>
      <c r="AQ181" s="85"/>
    </row>
    <row r="182" spans="1:43" ht="12.75" customHeight="1" x14ac:dyDescent="0.2">
      <c r="A182" s="83"/>
      <c r="B182" s="85"/>
      <c r="C182" s="85"/>
      <c r="D182" s="83"/>
      <c r="E182" s="83"/>
      <c r="F182" s="85"/>
      <c r="G182" s="85"/>
      <c r="H182" s="85"/>
      <c r="I182" s="85"/>
      <c r="J182" s="85"/>
      <c r="K182" s="207"/>
      <c r="L182" s="85"/>
      <c r="M182" s="85"/>
      <c r="N182" s="85"/>
      <c r="O182" s="85"/>
      <c r="P182" s="85"/>
      <c r="Q182" s="207"/>
      <c r="R182" s="85"/>
      <c r="S182" s="85"/>
      <c r="T182" s="85"/>
      <c r="U182" s="85"/>
      <c r="V182" s="85"/>
      <c r="W182" s="207"/>
      <c r="X182" s="85"/>
      <c r="Y182" s="85"/>
      <c r="Z182" s="85"/>
      <c r="AA182" s="85"/>
      <c r="AB182" s="85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5"/>
      <c r="AN182" s="85"/>
      <c r="AO182" s="85"/>
      <c r="AP182" s="85"/>
      <c r="AQ182" s="85"/>
    </row>
    <row r="183" spans="1:43" ht="12.75" customHeight="1" x14ac:dyDescent="0.2">
      <c r="A183" s="83"/>
      <c r="B183" s="85"/>
      <c r="C183" s="85"/>
      <c r="D183" s="83"/>
      <c r="E183" s="83"/>
      <c r="F183" s="85"/>
      <c r="G183" s="85"/>
      <c r="H183" s="85"/>
      <c r="I183" s="85"/>
      <c r="J183" s="85"/>
      <c r="K183" s="207"/>
      <c r="L183" s="85"/>
      <c r="M183" s="85"/>
      <c r="N183" s="85"/>
      <c r="O183" s="85"/>
      <c r="P183" s="85"/>
      <c r="Q183" s="207"/>
      <c r="R183" s="85"/>
      <c r="S183" s="85"/>
      <c r="T183" s="85"/>
      <c r="U183" s="85"/>
      <c r="V183" s="85"/>
      <c r="W183" s="207"/>
      <c r="X183" s="85"/>
      <c r="Y183" s="85"/>
      <c r="Z183" s="85"/>
      <c r="AA183" s="85"/>
      <c r="AB183" s="85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5"/>
      <c r="AN183" s="85"/>
      <c r="AO183" s="85"/>
      <c r="AP183" s="85"/>
      <c r="AQ183" s="85"/>
    </row>
    <row r="184" spans="1:43" ht="12.75" customHeight="1" x14ac:dyDescent="0.2">
      <c r="A184" s="83"/>
      <c r="B184" s="85"/>
      <c r="C184" s="85"/>
      <c r="D184" s="83"/>
      <c r="E184" s="83"/>
      <c r="F184" s="85"/>
      <c r="G184" s="85"/>
      <c r="H184" s="85"/>
      <c r="I184" s="85"/>
      <c r="J184" s="85"/>
      <c r="K184" s="207"/>
      <c r="L184" s="85"/>
      <c r="M184" s="85"/>
      <c r="N184" s="85"/>
      <c r="O184" s="85"/>
      <c r="P184" s="85"/>
      <c r="Q184" s="207"/>
      <c r="R184" s="85"/>
      <c r="S184" s="85"/>
      <c r="T184" s="85"/>
      <c r="U184" s="85"/>
      <c r="V184" s="85"/>
      <c r="W184" s="207"/>
      <c r="X184" s="85"/>
      <c r="Y184" s="85"/>
      <c r="Z184" s="85"/>
      <c r="AA184" s="85"/>
      <c r="AB184" s="85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5"/>
      <c r="AN184" s="85"/>
      <c r="AO184" s="85"/>
      <c r="AP184" s="85"/>
      <c r="AQ184" s="85"/>
    </row>
    <row r="185" spans="1:43" ht="12.75" customHeight="1" x14ac:dyDescent="0.2">
      <c r="A185" s="83"/>
      <c r="B185" s="85"/>
      <c r="C185" s="85"/>
      <c r="D185" s="83"/>
      <c r="E185" s="83"/>
      <c r="F185" s="85"/>
      <c r="G185" s="85"/>
      <c r="H185" s="85"/>
      <c r="I185" s="85"/>
      <c r="J185" s="85"/>
      <c r="K185" s="207"/>
      <c r="L185" s="85"/>
      <c r="M185" s="85"/>
      <c r="N185" s="85"/>
      <c r="O185" s="85"/>
      <c r="P185" s="85"/>
      <c r="Q185" s="207"/>
      <c r="R185" s="85"/>
      <c r="S185" s="85"/>
      <c r="T185" s="85"/>
      <c r="U185" s="85"/>
      <c r="V185" s="85"/>
      <c r="W185" s="207"/>
      <c r="X185" s="85"/>
      <c r="Y185" s="85"/>
      <c r="Z185" s="85"/>
      <c r="AA185" s="85"/>
      <c r="AB185" s="85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5"/>
      <c r="AN185" s="85"/>
      <c r="AO185" s="85"/>
      <c r="AP185" s="85"/>
      <c r="AQ185" s="85"/>
    </row>
    <row r="186" spans="1:43" ht="12.75" customHeight="1" x14ac:dyDescent="0.2">
      <c r="A186" s="83"/>
      <c r="B186" s="85"/>
      <c r="C186" s="85"/>
      <c r="D186" s="83"/>
      <c r="E186" s="83"/>
      <c r="F186" s="85"/>
      <c r="G186" s="85"/>
      <c r="H186" s="85"/>
      <c r="I186" s="85"/>
      <c r="J186" s="85"/>
      <c r="K186" s="207"/>
      <c r="L186" s="85"/>
      <c r="M186" s="85"/>
      <c r="N186" s="85"/>
      <c r="O186" s="85"/>
      <c r="P186" s="85"/>
      <c r="Q186" s="207"/>
      <c r="R186" s="85"/>
      <c r="S186" s="85"/>
      <c r="T186" s="85"/>
      <c r="U186" s="85"/>
      <c r="V186" s="85"/>
      <c r="W186" s="207"/>
      <c r="X186" s="85"/>
      <c r="Y186" s="85"/>
      <c r="Z186" s="85"/>
      <c r="AA186" s="85"/>
      <c r="AB186" s="85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5"/>
      <c r="AN186" s="85"/>
      <c r="AO186" s="85"/>
      <c r="AP186" s="85"/>
      <c r="AQ186" s="85"/>
    </row>
    <row r="187" spans="1:43" ht="12.75" customHeight="1" x14ac:dyDescent="0.2">
      <c r="A187" s="83"/>
      <c r="B187" s="85"/>
      <c r="C187" s="85"/>
      <c r="D187" s="83"/>
      <c r="E187" s="83"/>
      <c r="F187" s="85"/>
      <c r="G187" s="85"/>
      <c r="H187" s="85"/>
      <c r="I187" s="85"/>
      <c r="J187" s="85"/>
      <c r="K187" s="207"/>
      <c r="L187" s="85"/>
      <c r="M187" s="85"/>
      <c r="N187" s="85"/>
      <c r="O187" s="85"/>
      <c r="P187" s="85"/>
      <c r="Q187" s="207"/>
      <c r="R187" s="85"/>
      <c r="S187" s="85"/>
      <c r="T187" s="85"/>
      <c r="U187" s="85"/>
      <c r="V187" s="85"/>
      <c r="W187" s="207"/>
      <c r="X187" s="85"/>
      <c r="Y187" s="85"/>
      <c r="Z187" s="85"/>
      <c r="AA187" s="85"/>
      <c r="AB187" s="85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5"/>
      <c r="AN187" s="85"/>
      <c r="AO187" s="85"/>
      <c r="AP187" s="85"/>
      <c r="AQ187" s="85"/>
    </row>
    <row r="188" spans="1:43" ht="12.75" customHeight="1" x14ac:dyDescent="0.2">
      <c r="A188" s="83"/>
      <c r="B188" s="85"/>
      <c r="C188" s="85"/>
      <c r="D188" s="83"/>
      <c r="E188" s="83"/>
      <c r="F188" s="85"/>
      <c r="G188" s="85"/>
      <c r="H188" s="85"/>
      <c r="I188" s="85"/>
      <c r="J188" s="85"/>
      <c r="K188" s="207"/>
      <c r="L188" s="85"/>
      <c r="M188" s="85"/>
      <c r="N188" s="85"/>
      <c r="O188" s="85"/>
      <c r="P188" s="85"/>
      <c r="Q188" s="207"/>
      <c r="R188" s="85"/>
      <c r="S188" s="85"/>
      <c r="T188" s="85"/>
      <c r="U188" s="85"/>
      <c r="V188" s="85"/>
      <c r="W188" s="207"/>
      <c r="X188" s="85"/>
      <c r="Y188" s="85"/>
      <c r="Z188" s="85"/>
      <c r="AA188" s="85"/>
      <c r="AB188" s="85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5"/>
      <c r="AN188" s="85"/>
      <c r="AO188" s="85"/>
      <c r="AP188" s="85"/>
      <c r="AQ188" s="85"/>
    </row>
    <row r="189" spans="1:43" ht="12.75" customHeight="1" x14ac:dyDescent="0.2">
      <c r="A189" s="83"/>
      <c r="B189" s="85"/>
      <c r="C189" s="85"/>
      <c r="D189" s="83"/>
      <c r="E189" s="83"/>
      <c r="F189" s="85"/>
      <c r="G189" s="85"/>
      <c r="H189" s="85"/>
      <c r="I189" s="85"/>
      <c r="J189" s="85"/>
      <c r="K189" s="207"/>
      <c r="L189" s="85"/>
      <c r="M189" s="85"/>
      <c r="N189" s="85"/>
      <c r="O189" s="85"/>
      <c r="P189" s="85"/>
      <c r="Q189" s="207"/>
      <c r="R189" s="85"/>
      <c r="S189" s="85"/>
      <c r="T189" s="85"/>
      <c r="U189" s="85"/>
      <c r="V189" s="85"/>
      <c r="W189" s="207"/>
      <c r="X189" s="85"/>
      <c r="Y189" s="85"/>
      <c r="Z189" s="85"/>
      <c r="AA189" s="85"/>
      <c r="AB189" s="85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5"/>
      <c r="AN189" s="85"/>
      <c r="AO189" s="85"/>
      <c r="AP189" s="85"/>
      <c r="AQ189" s="85"/>
    </row>
    <row r="190" spans="1:43" ht="12.75" customHeight="1" x14ac:dyDescent="0.2">
      <c r="A190" s="83"/>
      <c r="B190" s="85"/>
      <c r="C190" s="85"/>
      <c r="D190" s="83"/>
      <c r="E190" s="83"/>
      <c r="F190" s="85"/>
      <c r="G190" s="85"/>
      <c r="H190" s="85"/>
      <c r="I190" s="85"/>
      <c r="J190" s="85"/>
      <c r="K190" s="207"/>
      <c r="L190" s="85"/>
      <c r="M190" s="85"/>
      <c r="N190" s="85"/>
      <c r="O190" s="85"/>
      <c r="P190" s="85"/>
      <c r="Q190" s="207"/>
      <c r="R190" s="85"/>
      <c r="S190" s="85"/>
      <c r="T190" s="85"/>
      <c r="U190" s="85"/>
      <c r="V190" s="85"/>
      <c r="W190" s="207"/>
      <c r="X190" s="85"/>
      <c r="Y190" s="85"/>
      <c r="Z190" s="85"/>
      <c r="AA190" s="85"/>
      <c r="AB190" s="85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5"/>
      <c r="AN190" s="85"/>
      <c r="AO190" s="85"/>
      <c r="AP190" s="85"/>
      <c r="AQ190" s="85"/>
    </row>
    <row r="191" spans="1:43" ht="12.75" customHeight="1" x14ac:dyDescent="0.2">
      <c r="A191" s="83"/>
      <c r="B191" s="85"/>
      <c r="C191" s="85"/>
      <c r="D191" s="83"/>
      <c r="E191" s="83"/>
      <c r="F191" s="85"/>
      <c r="G191" s="85"/>
      <c r="H191" s="85"/>
      <c r="I191" s="85"/>
      <c r="J191" s="85"/>
      <c r="K191" s="207"/>
      <c r="L191" s="85"/>
      <c r="M191" s="85"/>
      <c r="N191" s="85"/>
      <c r="O191" s="85"/>
      <c r="P191" s="85"/>
      <c r="Q191" s="207"/>
      <c r="R191" s="85"/>
      <c r="S191" s="85"/>
      <c r="T191" s="85"/>
      <c r="U191" s="85"/>
      <c r="V191" s="85"/>
      <c r="W191" s="207"/>
      <c r="X191" s="85"/>
      <c r="Y191" s="85"/>
      <c r="Z191" s="85"/>
      <c r="AA191" s="85"/>
      <c r="AB191" s="85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5"/>
      <c r="AN191" s="85"/>
      <c r="AO191" s="85"/>
      <c r="AP191" s="85"/>
      <c r="AQ191" s="85"/>
    </row>
    <row r="192" spans="1:43" ht="12.75" customHeight="1" x14ac:dyDescent="0.2">
      <c r="A192" s="83"/>
      <c r="B192" s="85"/>
      <c r="C192" s="85"/>
      <c r="D192" s="83"/>
      <c r="E192" s="83"/>
      <c r="F192" s="85"/>
      <c r="G192" s="85"/>
      <c r="H192" s="85"/>
      <c r="I192" s="85"/>
      <c r="J192" s="85"/>
      <c r="K192" s="207"/>
      <c r="L192" s="85"/>
      <c r="M192" s="85"/>
      <c r="N192" s="85"/>
      <c r="O192" s="85"/>
      <c r="P192" s="85"/>
      <c r="Q192" s="207"/>
      <c r="R192" s="85"/>
      <c r="S192" s="85"/>
      <c r="T192" s="85"/>
      <c r="U192" s="85"/>
      <c r="V192" s="85"/>
      <c r="W192" s="207"/>
      <c r="X192" s="85"/>
      <c r="Y192" s="85"/>
      <c r="Z192" s="85"/>
      <c r="AA192" s="85"/>
      <c r="AB192" s="85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5"/>
      <c r="AN192" s="85"/>
      <c r="AO192" s="85"/>
      <c r="AP192" s="85"/>
      <c r="AQ192" s="85"/>
    </row>
    <row r="193" spans="1:43" ht="12.75" customHeight="1" x14ac:dyDescent="0.2">
      <c r="A193" s="83"/>
      <c r="B193" s="85"/>
      <c r="C193" s="85"/>
      <c r="D193" s="83"/>
      <c r="E193" s="83"/>
      <c r="F193" s="85"/>
      <c r="G193" s="85"/>
      <c r="H193" s="85"/>
      <c r="I193" s="85"/>
      <c r="J193" s="85"/>
      <c r="K193" s="207"/>
      <c r="L193" s="85"/>
      <c r="M193" s="85"/>
      <c r="N193" s="85"/>
      <c r="O193" s="85"/>
      <c r="P193" s="85"/>
      <c r="Q193" s="207"/>
      <c r="R193" s="85"/>
      <c r="S193" s="85"/>
      <c r="T193" s="85"/>
      <c r="U193" s="85"/>
      <c r="V193" s="85"/>
      <c r="W193" s="207"/>
      <c r="X193" s="85"/>
      <c r="Y193" s="85"/>
      <c r="Z193" s="85"/>
      <c r="AA193" s="85"/>
      <c r="AB193" s="85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5"/>
      <c r="AN193" s="85"/>
      <c r="AO193" s="85"/>
      <c r="AP193" s="85"/>
      <c r="AQ193" s="85"/>
    </row>
    <row r="194" spans="1:43" ht="12.75" customHeight="1" x14ac:dyDescent="0.2">
      <c r="A194" s="83"/>
      <c r="B194" s="85"/>
      <c r="C194" s="85"/>
      <c r="D194" s="83"/>
      <c r="E194" s="83"/>
      <c r="F194" s="85"/>
      <c r="G194" s="85"/>
      <c r="H194" s="85"/>
      <c r="I194" s="85"/>
      <c r="J194" s="85"/>
      <c r="K194" s="207"/>
      <c r="L194" s="85"/>
      <c r="M194" s="85"/>
      <c r="N194" s="85"/>
      <c r="O194" s="85"/>
      <c r="P194" s="85"/>
      <c r="Q194" s="207"/>
      <c r="R194" s="85"/>
      <c r="S194" s="85"/>
      <c r="T194" s="85"/>
      <c r="U194" s="85"/>
      <c r="V194" s="85"/>
      <c r="W194" s="207"/>
      <c r="X194" s="85"/>
      <c r="Y194" s="85"/>
      <c r="Z194" s="85"/>
      <c r="AA194" s="85"/>
      <c r="AB194" s="85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5"/>
      <c r="AN194" s="85"/>
      <c r="AO194" s="85"/>
      <c r="AP194" s="85"/>
      <c r="AQ194" s="85"/>
    </row>
    <row r="195" spans="1:43" ht="12.75" customHeight="1" x14ac:dyDescent="0.2">
      <c r="A195" s="83"/>
      <c r="B195" s="85"/>
      <c r="C195" s="85"/>
      <c r="D195" s="83"/>
      <c r="E195" s="83"/>
      <c r="F195" s="85"/>
      <c r="G195" s="85"/>
      <c r="H195" s="85"/>
      <c r="I195" s="85"/>
      <c r="J195" s="85"/>
      <c r="K195" s="207"/>
      <c r="L195" s="85"/>
      <c r="M195" s="85"/>
      <c r="N195" s="85"/>
      <c r="O195" s="85"/>
      <c r="P195" s="85"/>
      <c r="Q195" s="207"/>
      <c r="R195" s="85"/>
      <c r="S195" s="85"/>
      <c r="T195" s="85"/>
      <c r="U195" s="85"/>
      <c r="V195" s="85"/>
      <c r="W195" s="207"/>
      <c r="X195" s="85"/>
      <c r="Y195" s="85"/>
      <c r="Z195" s="85"/>
      <c r="AA195" s="85"/>
      <c r="AB195" s="85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5"/>
      <c r="AN195" s="85"/>
      <c r="AO195" s="85"/>
      <c r="AP195" s="85"/>
      <c r="AQ195" s="85"/>
    </row>
    <row r="196" spans="1:43" ht="12.75" customHeight="1" x14ac:dyDescent="0.2">
      <c r="A196" s="83"/>
      <c r="B196" s="85"/>
      <c r="C196" s="85"/>
      <c r="D196" s="83"/>
      <c r="E196" s="83"/>
      <c r="F196" s="85"/>
      <c r="G196" s="85"/>
      <c r="H196" s="85"/>
      <c r="I196" s="85"/>
      <c r="J196" s="85"/>
      <c r="K196" s="207"/>
      <c r="L196" s="85"/>
      <c r="M196" s="85"/>
      <c r="N196" s="85"/>
      <c r="O196" s="85"/>
      <c r="P196" s="85"/>
      <c r="Q196" s="207"/>
      <c r="R196" s="85"/>
      <c r="S196" s="85"/>
      <c r="T196" s="85"/>
      <c r="U196" s="85"/>
      <c r="V196" s="85"/>
      <c r="W196" s="207"/>
      <c r="X196" s="85"/>
      <c r="Y196" s="85"/>
      <c r="Z196" s="85"/>
      <c r="AA196" s="85"/>
      <c r="AB196" s="85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5"/>
      <c r="AN196" s="85"/>
      <c r="AO196" s="85"/>
      <c r="AP196" s="85"/>
      <c r="AQ196" s="85"/>
    </row>
    <row r="197" spans="1:43" ht="12.75" customHeight="1" x14ac:dyDescent="0.2">
      <c r="A197" s="83"/>
      <c r="B197" s="85"/>
      <c r="C197" s="85"/>
      <c r="D197" s="83"/>
      <c r="E197" s="83"/>
      <c r="F197" s="85"/>
      <c r="G197" s="85"/>
      <c r="H197" s="85"/>
      <c r="I197" s="85"/>
      <c r="J197" s="85"/>
      <c r="K197" s="207"/>
      <c r="L197" s="85"/>
      <c r="M197" s="85"/>
      <c r="N197" s="85"/>
      <c r="O197" s="85"/>
      <c r="P197" s="85"/>
      <c r="Q197" s="207"/>
      <c r="R197" s="85"/>
      <c r="S197" s="85"/>
      <c r="T197" s="85"/>
      <c r="U197" s="85"/>
      <c r="V197" s="85"/>
      <c r="W197" s="207"/>
      <c r="X197" s="85"/>
      <c r="Y197" s="85"/>
      <c r="Z197" s="85"/>
      <c r="AA197" s="85"/>
      <c r="AB197" s="85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5"/>
      <c r="AN197" s="85"/>
      <c r="AO197" s="85"/>
      <c r="AP197" s="85"/>
      <c r="AQ197" s="85"/>
    </row>
    <row r="198" spans="1:43" ht="12.75" customHeight="1" x14ac:dyDescent="0.2">
      <c r="A198" s="83"/>
      <c r="B198" s="85"/>
      <c r="C198" s="85"/>
      <c r="D198" s="83"/>
      <c r="E198" s="83"/>
      <c r="F198" s="85"/>
      <c r="G198" s="85"/>
      <c r="H198" s="85"/>
      <c r="I198" s="85"/>
      <c r="J198" s="85"/>
      <c r="K198" s="207"/>
      <c r="L198" s="85"/>
      <c r="M198" s="85"/>
      <c r="N198" s="85"/>
      <c r="O198" s="85"/>
      <c r="P198" s="85"/>
      <c r="Q198" s="207"/>
      <c r="R198" s="85"/>
      <c r="S198" s="85"/>
      <c r="T198" s="85"/>
      <c r="U198" s="85"/>
      <c r="V198" s="85"/>
      <c r="W198" s="207"/>
      <c r="X198" s="85"/>
      <c r="Y198" s="85"/>
      <c r="Z198" s="85"/>
      <c r="AA198" s="85"/>
      <c r="AB198" s="85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5"/>
      <c r="AN198" s="85"/>
      <c r="AO198" s="85"/>
      <c r="AP198" s="85"/>
      <c r="AQ198" s="85"/>
    </row>
    <row r="199" spans="1:43" ht="12.75" customHeight="1" x14ac:dyDescent="0.2">
      <c r="A199" s="83"/>
      <c r="B199" s="85"/>
      <c r="C199" s="85"/>
      <c r="D199" s="83"/>
      <c r="E199" s="83"/>
      <c r="F199" s="85"/>
      <c r="G199" s="85"/>
      <c r="H199" s="85"/>
      <c r="I199" s="85"/>
      <c r="J199" s="85"/>
      <c r="K199" s="207"/>
      <c r="L199" s="85"/>
      <c r="M199" s="85"/>
      <c r="N199" s="85"/>
      <c r="O199" s="85"/>
      <c r="P199" s="85"/>
      <c r="Q199" s="207"/>
      <c r="R199" s="85"/>
      <c r="S199" s="85"/>
      <c r="T199" s="85"/>
      <c r="U199" s="85"/>
      <c r="V199" s="85"/>
      <c r="W199" s="207"/>
      <c r="X199" s="85"/>
      <c r="Y199" s="85"/>
      <c r="Z199" s="85"/>
      <c r="AA199" s="85"/>
      <c r="AB199" s="85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5"/>
      <c r="AN199" s="85"/>
      <c r="AO199" s="85"/>
      <c r="AP199" s="85"/>
      <c r="AQ199" s="85"/>
    </row>
    <row r="200" spans="1:43" ht="12.75" customHeight="1" x14ac:dyDescent="0.2">
      <c r="A200" s="83"/>
      <c r="B200" s="85"/>
      <c r="C200" s="85"/>
      <c r="D200" s="83"/>
      <c r="E200" s="83"/>
      <c r="F200" s="85"/>
      <c r="G200" s="85"/>
      <c r="H200" s="85"/>
      <c r="I200" s="85"/>
      <c r="J200" s="85"/>
      <c r="K200" s="207"/>
      <c r="L200" s="85"/>
      <c r="M200" s="85"/>
      <c r="N200" s="85"/>
      <c r="O200" s="85"/>
      <c r="P200" s="85"/>
      <c r="Q200" s="207"/>
      <c r="R200" s="85"/>
      <c r="S200" s="85"/>
      <c r="T200" s="85"/>
      <c r="U200" s="85"/>
      <c r="V200" s="85"/>
      <c r="W200" s="207"/>
      <c r="X200" s="85"/>
      <c r="Y200" s="85"/>
      <c r="Z200" s="85"/>
      <c r="AA200" s="85"/>
      <c r="AB200" s="85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5"/>
      <c r="AN200" s="85"/>
      <c r="AO200" s="85"/>
      <c r="AP200" s="85"/>
      <c r="AQ200" s="85"/>
    </row>
    <row r="201" spans="1:43" ht="12.75" customHeight="1" x14ac:dyDescent="0.2">
      <c r="A201" s="83"/>
      <c r="B201" s="85"/>
      <c r="C201" s="85"/>
      <c r="D201" s="83"/>
      <c r="E201" s="83"/>
      <c r="F201" s="85"/>
      <c r="G201" s="85"/>
      <c r="H201" s="85"/>
      <c r="I201" s="85"/>
      <c r="J201" s="85"/>
      <c r="K201" s="207"/>
      <c r="L201" s="85"/>
      <c r="M201" s="85"/>
      <c r="N201" s="85"/>
      <c r="O201" s="85"/>
      <c r="P201" s="85"/>
      <c r="Q201" s="207"/>
      <c r="R201" s="85"/>
      <c r="S201" s="85"/>
      <c r="T201" s="85"/>
      <c r="U201" s="85"/>
      <c r="V201" s="85"/>
      <c r="W201" s="207"/>
      <c r="X201" s="85"/>
      <c r="Y201" s="85"/>
      <c r="Z201" s="85"/>
      <c r="AA201" s="85"/>
      <c r="AB201" s="85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5"/>
      <c r="AN201" s="85"/>
      <c r="AO201" s="85"/>
      <c r="AP201" s="85"/>
      <c r="AQ201" s="85"/>
    </row>
    <row r="202" spans="1:43" ht="12.75" customHeight="1" x14ac:dyDescent="0.2">
      <c r="A202" s="83"/>
      <c r="B202" s="85"/>
      <c r="C202" s="85"/>
      <c r="D202" s="83"/>
      <c r="E202" s="83"/>
      <c r="F202" s="85"/>
      <c r="G202" s="85"/>
      <c r="H202" s="85"/>
      <c r="I202" s="85"/>
      <c r="J202" s="85"/>
      <c r="K202" s="207"/>
      <c r="L202" s="85"/>
      <c r="M202" s="85"/>
      <c r="N202" s="85"/>
      <c r="O202" s="85"/>
      <c r="P202" s="85"/>
      <c r="Q202" s="207"/>
      <c r="R202" s="85"/>
      <c r="S202" s="85"/>
      <c r="T202" s="85"/>
      <c r="U202" s="85"/>
      <c r="V202" s="85"/>
      <c r="W202" s="207"/>
      <c r="X202" s="85"/>
      <c r="Y202" s="85"/>
      <c r="Z202" s="85"/>
      <c r="AA202" s="85"/>
      <c r="AB202" s="85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5"/>
      <c r="AN202" s="85"/>
      <c r="AO202" s="85"/>
      <c r="AP202" s="85"/>
      <c r="AQ202" s="85"/>
    </row>
    <row r="203" spans="1:43" ht="12.75" customHeight="1" x14ac:dyDescent="0.2">
      <c r="A203" s="83"/>
      <c r="B203" s="85"/>
      <c r="C203" s="85"/>
      <c r="D203" s="83"/>
      <c r="E203" s="83"/>
      <c r="F203" s="85"/>
      <c r="G203" s="85"/>
      <c r="H203" s="85"/>
      <c r="I203" s="85"/>
      <c r="J203" s="85"/>
      <c r="K203" s="207"/>
      <c r="L203" s="85"/>
      <c r="M203" s="85"/>
      <c r="N203" s="85"/>
      <c r="O203" s="85"/>
      <c r="P203" s="85"/>
      <c r="Q203" s="207"/>
      <c r="R203" s="85"/>
      <c r="S203" s="85"/>
      <c r="T203" s="85"/>
      <c r="U203" s="85"/>
      <c r="V203" s="85"/>
      <c r="W203" s="207"/>
      <c r="X203" s="85"/>
      <c r="Y203" s="85"/>
      <c r="Z203" s="85"/>
      <c r="AA203" s="85"/>
      <c r="AB203" s="85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5"/>
      <c r="AN203" s="85"/>
      <c r="AO203" s="85"/>
      <c r="AP203" s="85"/>
      <c r="AQ203" s="85"/>
    </row>
    <row r="204" spans="1:43" ht="12.75" customHeight="1" x14ac:dyDescent="0.2">
      <c r="A204" s="83"/>
      <c r="B204" s="85"/>
      <c r="C204" s="85"/>
      <c r="D204" s="83"/>
      <c r="E204" s="83"/>
      <c r="F204" s="85"/>
      <c r="G204" s="85"/>
      <c r="H204" s="85"/>
      <c r="I204" s="85"/>
      <c r="J204" s="85"/>
      <c r="K204" s="207"/>
      <c r="L204" s="85"/>
      <c r="M204" s="85"/>
      <c r="N204" s="85"/>
      <c r="O204" s="85"/>
      <c r="P204" s="85"/>
      <c r="Q204" s="207"/>
      <c r="R204" s="85"/>
      <c r="S204" s="85"/>
      <c r="T204" s="85"/>
      <c r="U204" s="85"/>
      <c r="V204" s="85"/>
      <c r="W204" s="207"/>
      <c r="X204" s="85"/>
      <c r="Y204" s="85"/>
      <c r="Z204" s="85"/>
      <c r="AA204" s="85"/>
      <c r="AB204" s="85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5"/>
      <c r="AN204" s="85"/>
      <c r="AO204" s="85"/>
      <c r="AP204" s="85"/>
      <c r="AQ204" s="85"/>
    </row>
    <row r="205" spans="1:43" ht="12.75" customHeight="1" x14ac:dyDescent="0.2">
      <c r="A205" s="83"/>
      <c r="B205" s="85"/>
      <c r="C205" s="85"/>
      <c r="D205" s="83"/>
      <c r="E205" s="83"/>
      <c r="F205" s="85"/>
      <c r="G205" s="85"/>
      <c r="H205" s="85"/>
      <c r="I205" s="85"/>
      <c r="J205" s="85"/>
      <c r="K205" s="207"/>
      <c r="L205" s="85"/>
      <c r="M205" s="85"/>
      <c r="N205" s="85"/>
      <c r="O205" s="85"/>
      <c r="P205" s="85"/>
      <c r="Q205" s="207"/>
      <c r="R205" s="85"/>
      <c r="S205" s="85"/>
      <c r="T205" s="85"/>
      <c r="U205" s="85"/>
      <c r="V205" s="85"/>
      <c r="W205" s="207"/>
      <c r="X205" s="85"/>
      <c r="Y205" s="85"/>
      <c r="Z205" s="85"/>
      <c r="AA205" s="85"/>
      <c r="AB205" s="85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5"/>
      <c r="AN205" s="85"/>
      <c r="AO205" s="85"/>
      <c r="AP205" s="85"/>
      <c r="AQ205" s="85"/>
    </row>
    <row r="206" spans="1:43" ht="12.75" customHeight="1" x14ac:dyDescent="0.2">
      <c r="A206" s="83"/>
      <c r="B206" s="85"/>
      <c r="C206" s="85"/>
      <c r="D206" s="83"/>
      <c r="E206" s="83"/>
      <c r="F206" s="85"/>
      <c r="G206" s="85"/>
      <c r="H206" s="85"/>
      <c r="I206" s="85"/>
      <c r="J206" s="85"/>
      <c r="K206" s="207"/>
      <c r="L206" s="85"/>
      <c r="M206" s="85"/>
      <c r="N206" s="85"/>
      <c r="O206" s="85"/>
      <c r="P206" s="85"/>
      <c r="Q206" s="207"/>
      <c r="R206" s="85"/>
      <c r="S206" s="85"/>
      <c r="T206" s="85"/>
      <c r="U206" s="85"/>
      <c r="V206" s="85"/>
      <c r="W206" s="207"/>
      <c r="X206" s="85"/>
      <c r="Y206" s="85"/>
      <c r="Z206" s="85"/>
      <c r="AA206" s="85"/>
      <c r="AB206" s="85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5"/>
      <c r="AN206" s="85"/>
      <c r="AO206" s="85"/>
      <c r="AP206" s="85"/>
      <c r="AQ206" s="85"/>
    </row>
    <row r="207" spans="1:43" ht="12.75" customHeight="1" x14ac:dyDescent="0.2">
      <c r="A207" s="83"/>
      <c r="B207" s="85"/>
      <c r="C207" s="85"/>
      <c r="D207" s="83"/>
      <c r="E207" s="83"/>
      <c r="F207" s="85"/>
      <c r="G207" s="85"/>
      <c r="H207" s="85"/>
      <c r="I207" s="85"/>
      <c r="J207" s="85"/>
      <c r="K207" s="207"/>
      <c r="L207" s="85"/>
      <c r="M207" s="85"/>
      <c r="N207" s="85"/>
      <c r="O207" s="85"/>
      <c r="P207" s="85"/>
      <c r="Q207" s="207"/>
      <c r="R207" s="85"/>
      <c r="S207" s="85"/>
      <c r="T207" s="85"/>
      <c r="U207" s="85"/>
      <c r="V207" s="85"/>
      <c r="W207" s="207"/>
      <c r="X207" s="85"/>
      <c r="Y207" s="85"/>
      <c r="Z207" s="85"/>
      <c r="AA207" s="85"/>
      <c r="AB207" s="85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5"/>
      <c r="AN207" s="85"/>
      <c r="AO207" s="85"/>
      <c r="AP207" s="85"/>
      <c r="AQ207" s="85"/>
    </row>
    <row r="208" spans="1:43" ht="12.75" customHeight="1" x14ac:dyDescent="0.2">
      <c r="A208" s="83"/>
      <c r="B208" s="85"/>
      <c r="C208" s="85"/>
      <c r="D208" s="83"/>
      <c r="E208" s="83"/>
      <c r="F208" s="85"/>
      <c r="G208" s="85"/>
      <c r="H208" s="85"/>
      <c r="I208" s="85"/>
      <c r="J208" s="85"/>
      <c r="K208" s="207"/>
      <c r="L208" s="85"/>
      <c r="M208" s="85"/>
      <c r="N208" s="85"/>
      <c r="O208" s="85"/>
      <c r="P208" s="85"/>
      <c r="Q208" s="207"/>
      <c r="R208" s="85"/>
      <c r="S208" s="85"/>
      <c r="T208" s="85"/>
      <c r="U208" s="85"/>
      <c r="V208" s="85"/>
      <c r="W208" s="207"/>
      <c r="X208" s="85"/>
      <c r="Y208" s="85"/>
      <c r="Z208" s="85"/>
      <c r="AA208" s="85"/>
      <c r="AB208" s="85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5"/>
      <c r="AN208" s="85"/>
      <c r="AO208" s="85"/>
      <c r="AP208" s="85"/>
      <c r="AQ208" s="85"/>
    </row>
    <row r="209" spans="1:43" ht="12.75" customHeight="1" x14ac:dyDescent="0.2">
      <c r="A209" s="83"/>
      <c r="B209" s="85"/>
      <c r="C209" s="85"/>
      <c r="D209" s="83"/>
      <c r="E209" s="83"/>
      <c r="F209" s="85"/>
      <c r="G209" s="85"/>
      <c r="H209" s="85"/>
      <c r="I209" s="85"/>
      <c r="J209" s="85"/>
      <c r="K209" s="207"/>
      <c r="L209" s="85"/>
      <c r="M209" s="85"/>
      <c r="N209" s="85"/>
      <c r="O209" s="85"/>
      <c r="P209" s="85"/>
      <c r="Q209" s="207"/>
      <c r="R209" s="85"/>
      <c r="S209" s="85"/>
      <c r="T209" s="85"/>
      <c r="U209" s="85"/>
      <c r="V209" s="85"/>
      <c r="W209" s="207"/>
      <c r="X209" s="85"/>
      <c r="Y209" s="85"/>
      <c r="Z209" s="85"/>
      <c r="AA209" s="85"/>
      <c r="AB209" s="85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5"/>
      <c r="AN209" s="85"/>
      <c r="AO209" s="85"/>
      <c r="AP209" s="85"/>
      <c r="AQ209" s="85"/>
    </row>
    <row r="210" spans="1:43" ht="12.75" customHeight="1" x14ac:dyDescent="0.2">
      <c r="A210" s="83"/>
      <c r="B210" s="85"/>
      <c r="C210" s="85"/>
      <c r="D210" s="83"/>
      <c r="E210" s="83"/>
      <c r="F210" s="85"/>
      <c r="G210" s="85"/>
      <c r="H210" s="85"/>
      <c r="I210" s="85"/>
      <c r="J210" s="85"/>
      <c r="K210" s="207"/>
      <c r="L210" s="85"/>
      <c r="M210" s="85"/>
      <c r="N210" s="85"/>
      <c r="O210" s="85"/>
      <c r="P210" s="85"/>
      <c r="Q210" s="207"/>
      <c r="R210" s="85"/>
      <c r="S210" s="85"/>
      <c r="T210" s="85"/>
      <c r="U210" s="85"/>
      <c r="V210" s="85"/>
      <c r="W210" s="207"/>
      <c r="X210" s="85"/>
      <c r="Y210" s="85"/>
      <c r="Z210" s="85"/>
      <c r="AA210" s="85"/>
      <c r="AB210" s="85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5"/>
      <c r="AN210" s="85"/>
      <c r="AO210" s="85"/>
      <c r="AP210" s="85"/>
      <c r="AQ210" s="85"/>
    </row>
    <row r="211" spans="1:43" ht="12.75" customHeight="1" x14ac:dyDescent="0.2">
      <c r="A211" s="83"/>
      <c r="B211" s="85"/>
      <c r="C211" s="85"/>
      <c r="D211" s="83"/>
      <c r="E211" s="83"/>
      <c r="F211" s="85"/>
      <c r="G211" s="85"/>
      <c r="H211" s="85"/>
      <c r="I211" s="85"/>
      <c r="J211" s="85"/>
      <c r="K211" s="207"/>
      <c r="L211" s="85"/>
      <c r="M211" s="85"/>
      <c r="N211" s="85"/>
      <c r="O211" s="85"/>
      <c r="P211" s="85"/>
      <c r="Q211" s="207"/>
      <c r="R211" s="85"/>
      <c r="S211" s="85"/>
      <c r="T211" s="85"/>
      <c r="U211" s="85"/>
      <c r="V211" s="85"/>
      <c r="W211" s="207"/>
      <c r="X211" s="85"/>
      <c r="Y211" s="85"/>
      <c r="Z211" s="85"/>
      <c r="AA211" s="85"/>
      <c r="AB211" s="85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5"/>
      <c r="AN211" s="85"/>
      <c r="AO211" s="85"/>
      <c r="AP211" s="85"/>
      <c r="AQ211" s="85"/>
    </row>
    <row r="212" spans="1:43" ht="12.75" customHeight="1" x14ac:dyDescent="0.2">
      <c r="A212" s="83"/>
      <c r="B212" s="85"/>
      <c r="C212" s="85"/>
      <c r="D212" s="83"/>
      <c r="E212" s="83"/>
      <c r="F212" s="85"/>
      <c r="G212" s="85"/>
      <c r="H212" s="85"/>
      <c r="I212" s="85"/>
      <c r="J212" s="85"/>
      <c r="K212" s="207"/>
      <c r="L212" s="85"/>
      <c r="M212" s="85"/>
      <c r="N212" s="85"/>
      <c r="O212" s="85"/>
      <c r="P212" s="85"/>
      <c r="Q212" s="207"/>
      <c r="R212" s="85"/>
      <c r="S212" s="85"/>
      <c r="T212" s="85"/>
      <c r="U212" s="85"/>
      <c r="V212" s="85"/>
      <c r="W212" s="207"/>
      <c r="X212" s="85"/>
      <c r="Y212" s="85"/>
      <c r="Z212" s="85"/>
      <c r="AA212" s="85"/>
      <c r="AB212" s="85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5"/>
      <c r="AN212" s="85"/>
      <c r="AO212" s="85"/>
      <c r="AP212" s="85"/>
      <c r="AQ212" s="85"/>
    </row>
    <row r="213" spans="1:43" ht="12.75" customHeight="1" x14ac:dyDescent="0.2">
      <c r="A213" s="83"/>
      <c r="B213" s="85"/>
      <c r="C213" s="85"/>
      <c r="D213" s="83"/>
      <c r="E213" s="83"/>
      <c r="F213" s="85"/>
      <c r="G213" s="85"/>
      <c r="H213" s="85"/>
      <c r="I213" s="85"/>
      <c r="J213" s="85"/>
      <c r="K213" s="207"/>
      <c r="L213" s="85"/>
      <c r="M213" s="85"/>
      <c r="N213" s="85"/>
      <c r="O213" s="85"/>
      <c r="P213" s="85"/>
      <c r="Q213" s="207"/>
      <c r="R213" s="85"/>
      <c r="S213" s="85"/>
      <c r="T213" s="85"/>
      <c r="U213" s="85"/>
      <c r="V213" s="85"/>
      <c r="W213" s="207"/>
      <c r="X213" s="85"/>
      <c r="Y213" s="85"/>
      <c r="Z213" s="85"/>
      <c r="AA213" s="85"/>
      <c r="AB213" s="85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5"/>
      <c r="AN213" s="85"/>
      <c r="AO213" s="85"/>
      <c r="AP213" s="85"/>
      <c r="AQ213" s="85"/>
    </row>
    <row r="214" spans="1:43" ht="12.75" customHeight="1" x14ac:dyDescent="0.2">
      <c r="A214" s="83"/>
      <c r="B214" s="85"/>
      <c r="C214" s="85"/>
      <c r="D214" s="83"/>
      <c r="E214" s="83"/>
      <c r="F214" s="85"/>
      <c r="G214" s="85"/>
      <c r="H214" s="85"/>
      <c r="I214" s="85"/>
      <c r="J214" s="85"/>
      <c r="K214" s="207"/>
      <c r="L214" s="85"/>
      <c r="M214" s="85"/>
      <c r="N214" s="85"/>
      <c r="O214" s="85"/>
      <c r="P214" s="85"/>
      <c r="Q214" s="207"/>
      <c r="R214" s="85"/>
      <c r="S214" s="85"/>
      <c r="T214" s="85"/>
      <c r="U214" s="85"/>
      <c r="V214" s="85"/>
      <c r="W214" s="207"/>
      <c r="X214" s="85"/>
      <c r="Y214" s="85"/>
      <c r="Z214" s="85"/>
      <c r="AA214" s="85"/>
      <c r="AB214" s="85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5"/>
      <c r="AN214" s="85"/>
      <c r="AO214" s="85"/>
      <c r="AP214" s="85"/>
      <c r="AQ214" s="85"/>
    </row>
    <row r="215" spans="1:43" ht="12.75" customHeight="1" x14ac:dyDescent="0.2">
      <c r="A215" s="83"/>
      <c r="B215" s="85"/>
      <c r="C215" s="85"/>
      <c r="D215" s="83"/>
      <c r="E215" s="83"/>
      <c r="F215" s="85"/>
      <c r="G215" s="85"/>
      <c r="H215" s="85"/>
      <c r="I215" s="85"/>
      <c r="J215" s="85"/>
      <c r="K215" s="207"/>
      <c r="L215" s="85"/>
      <c r="M215" s="85"/>
      <c r="N215" s="85"/>
      <c r="O215" s="85"/>
      <c r="P215" s="85"/>
      <c r="Q215" s="207"/>
      <c r="R215" s="85"/>
      <c r="S215" s="85"/>
      <c r="T215" s="85"/>
      <c r="U215" s="85"/>
      <c r="V215" s="85"/>
      <c r="W215" s="207"/>
      <c r="X215" s="85"/>
      <c r="Y215" s="85"/>
      <c r="Z215" s="85"/>
      <c r="AA215" s="85"/>
      <c r="AB215" s="85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5"/>
      <c r="AN215" s="85"/>
      <c r="AO215" s="85"/>
      <c r="AP215" s="85"/>
      <c r="AQ215" s="85"/>
    </row>
    <row r="216" spans="1:43" ht="12.75" customHeight="1" x14ac:dyDescent="0.2">
      <c r="A216" s="83"/>
      <c r="B216" s="85"/>
      <c r="C216" s="85"/>
      <c r="D216" s="83"/>
      <c r="E216" s="83"/>
      <c r="F216" s="85"/>
      <c r="G216" s="85"/>
      <c r="H216" s="85"/>
      <c r="I216" s="85"/>
      <c r="J216" s="85"/>
      <c r="K216" s="207"/>
      <c r="L216" s="85"/>
      <c r="M216" s="85"/>
      <c r="N216" s="85"/>
      <c r="O216" s="85"/>
      <c r="P216" s="85"/>
      <c r="Q216" s="207"/>
      <c r="R216" s="85"/>
      <c r="S216" s="85"/>
      <c r="T216" s="85"/>
      <c r="U216" s="85"/>
      <c r="V216" s="85"/>
      <c r="W216" s="207"/>
      <c r="X216" s="85"/>
      <c r="Y216" s="85"/>
      <c r="Z216" s="85"/>
      <c r="AA216" s="85"/>
      <c r="AB216" s="85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5"/>
      <c r="AN216" s="85"/>
      <c r="AO216" s="85"/>
      <c r="AP216" s="85"/>
      <c r="AQ216" s="85"/>
    </row>
    <row r="217" spans="1:43" ht="15.75" customHeight="1" x14ac:dyDescent="0.2"/>
    <row r="218" spans="1:43" ht="15.75" customHeight="1" x14ac:dyDescent="0.2"/>
    <row r="219" spans="1:43" ht="15.75" customHeight="1" x14ac:dyDescent="0.2"/>
    <row r="220" spans="1:43" ht="15.75" customHeight="1" x14ac:dyDescent="0.2"/>
    <row r="221" spans="1:43" ht="15.75" customHeight="1" x14ac:dyDescent="0.2"/>
    <row r="222" spans="1:43" ht="15.75" customHeight="1" x14ac:dyDescent="0.2"/>
    <row r="223" spans="1:43" ht="15.75" customHeight="1" x14ac:dyDescent="0.2"/>
    <row r="224" spans="1:4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9">
    <mergeCell ref="B12:C12"/>
    <mergeCell ref="B17:C17"/>
    <mergeCell ref="B16:C16"/>
    <mergeCell ref="B11:C11"/>
    <mergeCell ref="B20:C20"/>
    <mergeCell ref="B15:C15"/>
    <mergeCell ref="B14:C14"/>
    <mergeCell ref="B13:C13"/>
    <mergeCell ref="B18:C18"/>
  </mergeCells>
  <pageMargins left="0.25" right="0.25" top="0.75" bottom="0.75" header="0.3" footer="0.3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9CCFF"/>
    <pageSetUpPr fitToPage="1"/>
  </sheetPr>
  <dimension ref="A1:AJ213"/>
  <sheetViews>
    <sheetView showGridLines="0" zoomScaleNormal="100" workbookViewId="0"/>
  </sheetViews>
  <sheetFormatPr defaultColWidth="14.42578125" defaultRowHeight="15" customHeight="1" x14ac:dyDescent="0.2"/>
  <cols>
    <col min="1" max="1" width="4.28515625" style="86" customWidth="1"/>
    <col min="2" max="3" width="13.7109375" style="86" customWidth="1"/>
    <col min="4" max="7" width="12.7109375" style="86" customWidth="1"/>
    <col min="8" max="8" width="30.7109375" style="86" customWidth="1"/>
    <col min="9" max="9" width="2.42578125" style="86" customWidth="1"/>
    <col min="10" max="13" width="12.7109375" style="86" customWidth="1"/>
    <col min="14" max="14" width="2.7109375" style="86" customWidth="1"/>
    <col min="15" max="18" width="12.7109375" style="86" customWidth="1"/>
    <col min="19" max="19" width="2.7109375" style="86" customWidth="1"/>
    <col min="20" max="23" width="12.7109375" style="86" customWidth="1"/>
    <col min="24" max="24" width="2.7109375" style="86" customWidth="1"/>
    <col min="25" max="28" width="12.7109375" style="86" customWidth="1"/>
    <col min="29" max="29" width="2.7109375" style="86" customWidth="1"/>
    <col min="30" max="33" width="12.7109375" style="86" customWidth="1"/>
    <col min="34" max="34" width="2.7109375" style="86" customWidth="1"/>
    <col min="35" max="16384" width="14.42578125" style="86"/>
  </cols>
  <sheetData>
    <row r="1" spans="1:36" ht="15.75" customHeight="1" thickBot="1" x14ac:dyDescent="0.25">
      <c r="B1" s="192" t="s">
        <v>7</v>
      </c>
      <c r="C1" s="188"/>
      <c r="D1" s="188"/>
      <c r="E1" s="188"/>
      <c r="F1" s="202"/>
      <c r="G1" s="188"/>
      <c r="H1" s="188"/>
      <c r="I1" s="188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188"/>
      <c r="AI1" s="193"/>
      <c r="AJ1" s="193"/>
    </row>
    <row r="2" spans="1:36" ht="13.5" thickBot="1" x14ac:dyDescent="0.25">
      <c r="A2" s="188"/>
      <c r="B2" s="188"/>
      <c r="C2" s="83"/>
      <c r="D2" s="83"/>
      <c r="E2" s="83"/>
      <c r="F2" s="83"/>
      <c r="G2" s="83"/>
      <c r="H2" s="83"/>
      <c r="I2" s="83"/>
      <c r="J2" s="290" t="s">
        <v>12</v>
      </c>
      <c r="K2" s="291"/>
      <c r="L2" s="291"/>
      <c r="M2" s="292"/>
      <c r="N2" s="120"/>
      <c r="O2" s="290" t="s">
        <v>98</v>
      </c>
      <c r="P2" s="291"/>
      <c r="Q2" s="291"/>
      <c r="R2" s="292"/>
      <c r="T2" s="290" t="s">
        <v>78</v>
      </c>
      <c r="U2" s="291"/>
      <c r="V2" s="291"/>
      <c r="W2" s="292"/>
      <c r="Y2" s="290" t="s">
        <v>100</v>
      </c>
      <c r="Z2" s="291"/>
      <c r="AA2" s="291"/>
      <c r="AB2" s="292"/>
      <c r="AD2" s="290" t="s">
        <v>80</v>
      </c>
      <c r="AE2" s="291"/>
      <c r="AF2" s="291"/>
      <c r="AG2" s="292"/>
      <c r="AH2" s="188"/>
      <c r="AI2" s="193"/>
    </row>
    <row r="3" spans="1:36" ht="26.25" thickBot="1" x14ac:dyDescent="0.25">
      <c r="A3" s="194"/>
      <c r="B3" s="308" t="s">
        <v>101</v>
      </c>
      <c r="C3" s="309"/>
      <c r="D3" s="309"/>
      <c r="E3" s="310"/>
      <c r="F3" s="171" t="s">
        <v>14</v>
      </c>
      <c r="G3" s="171" t="s">
        <v>15</v>
      </c>
      <c r="H3" s="172" t="s">
        <v>16</v>
      </c>
      <c r="I3" s="100"/>
      <c r="J3" s="165" t="s">
        <v>77</v>
      </c>
      <c r="K3" s="166" t="s">
        <v>78</v>
      </c>
      <c r="L3" s="166" t="s">
        <v>79</v>
      </c>
      <c r="M3" s="167" t="s">
        <v>80</v>
      </c>
      <c r="N3" s="121"/>
      <c r="O3" s="248" t="s">
        <v>2</v>
      </c>
      <c r="P3" s="249" t="s">
        <v>3</v>
      </c>
      <c r="Q3" s="249" t="s">
        <v>4</v>
      </c>
      <c r="R3" s="250" t="s">
        <v>5</v>
      </c>
      <c r="S3" s="83"/>
      <c r="T3" s="248" t="s">
        <v>2</v>
      </c>
      <c r="U3" s="249" t="s">
        <v>3</v>
      </c>
      <c r="V3" s="249" t="s">
        <v>4</v>
      </c>
      <c r="W3" s="250" t="s">
        <v>5</v>
      </c>
      <c r="X3" s="83"/>
      <c r="Y3" s="248" t="s">
        <v>2</v>
      </c>
      <c r="Z3" s="249" t="s">
        <v>3</v>
      </c>
      <c r="AA3" s="249" t="s">
        <v>4</v>
      </c>
      <c r="AB3" s="250" t="s">
        <v>5</v>
      </c>
      <c r="AC3" s="83"/>
      <c r="AD3" s="248" t="s">
        <v>2</v>
      </c>
      <c r="AE3" s="249" t="s">
        <v>3</v>
      </c>
      <c r="AF3" s="249" t="s">
        <v>4</v>
      </c>
      <c r="AG3" s="250" t="s">
        <v>5</v>
      </c>
      <c r="AH3" s="194"/>
      <c r="AI3" s="193"/>
    </row>
    <row r="4" spans="1:36" ht="12.75" customHeight="1" x14ac:dyDescent="0.2">
      <c r="A4" s="188"/>
      <c r="B4" s="311"/>
      <c r="C4" s="312"/>
      <c r="D4" s="312"/>
      <c r="E4" s="313"/>
      <c r="F4" s="168"/>
      <c r="G4" s="169"/>
      <c r="H4" s="198"/>
      <c r="I4" s="83"/>
      <c r="J4" s="124">
        <f t="shared" ref="J4:J8" si="0">SUM(O4:R4)</f>
        <v>0</v>
      </c>
      <c r="K4" s="125">
        <f t="shared" ref="K4:K8" si="1">SUM(T4:W4)</f>
        <v>0</v>
      </c>
      <c r="L4" s="125">
        <f t="shared" ref="L4:L8" si="2">SUM(Y4:AB4)</f>
        <v>0</v>
      </c>
      <c r="M4" s="126">
        <f t="shared" ref="M4:M8" si="3">SUM(AD4:AG4)</f>
        <v>0</v>
      </c>
      <c r="N4" s="117"/>
      <c r="O4" s="129"/>
      <c r="P4" s="176"/>
      <c r="Q4" s="127"/>
      <c r="R4" s="177"/>
      <c r="S4" s="83"/>
      <c r="T4" s="129"/>
      <c r="U4" s="176"/>
      <c r="V4" s="176"/>
      <c r="W4" s="177"/>
      <c r="X4" s="83"/>
      <c r="Y4" s="129"/>
      <c r="Z4" s="176"/>
      <c r="AA4" s="176"/>
      <c r="AB4" s="177"/>
      <c r="AC4" s="83"/>
      <c r="AD4" s="129"/>
      <c r="AE4" s="176"/>
      <c r="AF4" s="176"/>
      <c r="AG4" s="177"/>
      <c r="AH4" s="192"/>
      <c r="AI4" s="193"/>
    </row>
    <row r="5" spans="1:36" ht="12.75" customHeight="1" x14ac:dyDescent="0.2">
      <c r="A5" s="188"/>
      <c r="B5" s="299"/>
      <c r="C5" s="300"/>
      <c r="D5" s="300"/>
      <c r="E5" s="301"/>
      <c r="F5" s="168"/>
      <c r="G5" s="169"/>
      <c r="H5" s="198"/>
      <c r="I5" s="83"/>
      <c r="J5" s="124">
        <f t="shared" si="0"/>
        <v>0</v>
      </c>
      <c r="K5" s="125">
        <f t="shared" si="1"/>
        <v>0</v>
      </c>
      <c r="L5" s="125">
        <f t="shared" si="2"/>
        <v>0</v>
      </c>
      <c r="M5" s="126">
        <f t="shared" si="3"/>
        <v>0</v>
      </c>
      <c r="N5" s="117"/>
      <c r="O5" s="129"/>
      <c r="P5" s="130"/>
      <c r="Q5" s="130"/>
      <c r="R5" s="128"/>
      <c r="S5" s="83"/>
      <c r="T5" s="129"/>
      <c r="U5" s="130"/>
      <c r="V5" s="130"/>
      <c r="W5" s="164"/>
      <c r="X5" s="83"/>
      <c r="Y5" s="129"/>
      <c r="Z5" s="130"/>
      <c r="AA5" s="130"/>
      <c r="AB5" s="128"/>
      <c r="AC5" s="83"/>
      <c r="AD5" s="129"/>
      <c r="AE5" s="130"/>
      <c r="AF5" s="130"/>
      <c r="AG5" s="128"/>
      <c r="AH5" s="192"/>
      <c r="AI5" s="193"/>
    </row>
    <row r="6" spans="1:36" s="162" customFormat="1" ht="12.75" customHeight="1" x14ac:dyDescent="0.2">
      <c r="A6" s="188"/>
      <c r="B6" s="267"/>
      <c r="C6" s="268"/>
      <c r="D6" s="268"/>
      <c r="E6" s="269"/>
      <c r="F6" s="168"/>
      <c r="G6" s="169"/>
      <c r="H6" s="198"/>
      <c r="I6" s="188"/>
      <c r="J6" s="124">
        <f t="shared" ref="J6" si="4">SUM(O6:R6)</f>
        <v>0</v>
      </c>
      <c r="K6" s="125">
        <f t="shared" ref="K6" si="5">SUM(T6:W6)</f>
        <v>0</v>
      </c>
      <c r="L6" s="125">
        <f t="shared" ref="L6" si="6">SUM(Y6:AB6)</f>
        <v>0</v>
      </c>
      <c r="M6" s="126">
        <f t="shared" ref="M6" si="7">SUM(AD6:AG6)</f>
        <v>0</v>
      </c>
      <c r="N6" s="270"/>
      <c r="O6" s="129"/>
      <c r="P6" s="176"/>
      <c r="Q6" s="176"/>
      <c r="R6" s="177"/>
      <c r="S6" s="188"/>
      <c r="T6" s="129"/>
      <c r="U6" s="176"/>
      <c r="V6" s="176"/>
      <c r="W6" s="164"/>
      <c r="X6" s="188"/>
      <c r="Y6" s="129"/>
      <c r="Z6" s="176"/>
      <c r="AA6" s="176"/>
      <c r="AB6" s="177"/>
      <c r="AC6" s="188"/>
      <c r="AD6" s="129"/>
      <c r="AE6" s="176"/>
      <c r="AF6" s="176"/>
      <c r="AG6" s="177"/>
      <c r="AH6" s="192"/>
      <c r="AI6" s="193"/>
    </row>
    <row r="7" spans="1:36" ht="12.75" customHeight="1" x14ac:dyDescent="0.2">
      <c r="A7" s="188"/>
      <c r="B7" s="299"/>
      <c r="C7" s="300"/>
      <c r="D7" s="300"/>
      <c r="E7" s="301"/>
      <c r="F7" s="168"/>
      <c r="G7" s="169"/>
      <c r="H7" s="198"/>
      <c r="I7" s="83"/>
      <c r="J7" s="124">
        <f t="shared" si="0"/>
        <v>0</v>
      </c>
      <c r="K7" s="125">
        <f t="shared" si="1"/>
        <v>0</v>
      </c>
      <c r="L7" s="125">
        <f t="shared" si="2"/>
        <v>0</v>
      </c>
      <c r="M7" s="126">
        <f t="shared" si="3"/>
        <v>0</v>
      </c>
      <c r="N7" s="117"/>
      <c r="O7" s="129"/>
      <c r="P7" s="130"/>
      <c r="Q7" s="130"/>
      <c r="R7" s="128"/>
      <c r="S7" s="83"/>
      <c r="T7" s="129"/>
      <c r="U7" s="130"/>
      <c r="V7" s="130"/>
      <c r="W7" s="164"/>
      <c r="X7" s="83"/>
      <c r="Y7" s="129"/>
      <c r="Z7" s="130"/>
      <c r="AA7" s="130"/>
      <c r="AB7" s="128"/>
      <c r="AC7" s="83"/>
      <c r="AD7" s="129"/>
      <c r="AE7" s="130"/>
      <c r="AF7" s="130"/>
      <c r="AG7" s="128"/>
      <c r="AH7" s="192"/>
      <c r="AI7" s="193"/>
    </row>
    <row r="8" spans="1:36" ht="13.5" thickBot="1" x14ac:dyDescent="0.25">
      <c r="A8" s="188"/>
      <c r="B8" s="299"/>
      <c r="C8" s="300"/>
      <c r="D8" s="300"/>
      <c r="E8" s="301"/>
      <c r="F8" s="168"/>
      <c r="G8" s="169"/>
      <c r="H8" s="198"/>
      <c r="I8" s="83"/>
      <c r="J8" s="124">
        <f t="shared" si="0"/>
        <v>0</v>
      </c>
      <c r="K8" s="125">
        <f t="shared" si="1"/>
        <v>0</v>
      </c>
      <c r="L8" s="125">
        <f t="shared" si="2"/>
        <v>0</v>
      </c>
      <c r="M8" s="126">
        <f t="shared" si="3"/>
        <v>0</v>
      </c>
      <c r="N8" s="117"/>
      <c r="O8" s="129"/>
      <c r="P8" s="130"/>
      <c r="Q8" s="130"/>
      <c r="R8" s="128"/>
      <c r="S8" s="83"/>
      <c r="T8" s="129"/>
      <c r="U8" s="130"/>
      <c r="V8" s="130"/>
      <c r="W8" s="164"/>
      <c r="X8" s="83"/>
      <c r="Y8" s="129"/>
      <c r="Z8" s="130"/>
      <c r="AA8" s="130"/>
      <c r="AB8" s="128"/>
      <c r="AC8" s="83"/>
      <c r="AD8" s="129"/>
      <c r="AE8" s="130"/>
      <c r="AF8" s="130"/>
      <c r="AG8" s="128"/>
      <c r="AH8" s="192"/>
      <c r="AI8" s="193"/>
    </row>
    <row r="9" spans="1:36" ht="13.5" thickBot="1" x14ac:dyDescent="0.25">
      <c r="A9" s="192"/>
      <c r="B9" s="199"/>
      <c r="C9" s="200"/>
      <c r="D9" s="200" t="s">
        <v>18</v>
      </c>
      <c r="E9" s="200"/>
      <c r="F9" s="200"/>
      <c r="G9" s="200"/>
      <c r="H9" s="204"/>
      <c r="I9" s="91"/>
      <c r="J9" s="131">
        <f>SUM(J4:J8)</f>
        <v>0</v>
      </c>
      <c r="K9" s="132">
        <f>ROUNDDOWN(SUM(K4:K8),0)</f>
        <v>0</v>
      </c>
      <c r="L9" s="132">
        <f>ROUNDDOWN(SUM(L4:L8),0)</f>
        <v>0</v>
      </c>
      <c r="M9" s="133">
        <f>ROUNDDOWN(SUM(M4:M8),0)</f>
        <v>0</v>
      </c>
      <c r="N9" s="134"/>
      <c r="O9" s="131">
        <f>(SUM(O4:O8))</f>
        <v>0</v>
      </c>
      <c r="P9" s="132">
        <f>(SUM(P4:P8))</f>
        <v>0</v>
      </c>
      <c r="Q9" s="132">
        <f>(SUM(Q4:Q8))</f>
        <v>0</v>
      </c>
      <c r="R9" s="133">
        <f>(SUM(R4:R8))</f>
        <v>0</v>
      </c>
      <c r="S9" s="91"/>
      <c r="T9" s="131">
        <f>(SUM(T4:T8))</f>
        <v>0</v>
      </c>
      <c r="U9" s="132">
        <f>(SUM(U4:U8))</f>
        <v>0</v>
      </c>
      <c r="V9" s="132">
        <f>(SUM(V4:V8))</f>
        <v>0</v>
      </c>
      <c r="W9" s="133">
        <f>(SUM(W4:W8))</f>
        <v>0</v>
      </c>
      <c r="X9" s="91"/>
      <c r="Y9" s="131">
        <f>(SUM(Y4:Y8))</f>
        <v>0</v>
      </c>
      <c r="Z9" s="132">
        <f>(SUM(Z4:Z8))</f>
        <v>0</v>
      </c>
      <c r="AA9" s="132">
        <f>(SUM(AA4:AA8))</f>
        <v>0</v>
      </c>
      <c r="AB9" s="133">
        <f>(SUM(AB4:AB8))</f>
        <v>0</v>
      </c>
      <c r="AC9" s="91"/>
      <c r="AD9" s="131">
        <f>(SUM(AD4:AD8))</f>
        <v>0</v>
      </c>
      <c r="AE9" s="132">
        <f>(SUM(AE4:AE8))</f>
        <v>0</v>
      </c>
      <c r="AF9" s="132">
        <f>(SUM(AF4:AF8))</f>
        <v>0</v>
      </c>
      <c r="AG9" s="133">
        <f>(SUM(AG4:AG8))</f>
        <v>0</v>
      </c>
      <c r="AH9" s="192"/>
      <c r="AI9" s="193"/>
    </row>
    <row r="10" spans="1:36" ht="15.75" customHeight="1" thickBot="1" x14ac:dyDescent="0.25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188"/>
      <c r="AI10" s="193"/>
    </row>
    <row r="11" spans="1:36" ht="25.5" customHeight="1" thickBot="1" x14ac:dyDescent="0.25">
      <c r="A11" s="194"/>
      <c r="B11" s="192"/>
      <c r="C11" s="194"/>
      <c r="D11" s="163"/>
      <c r="E11" s="194"/>
      <c r="F11" s="163"/>
      <c r="G11" s="294"/>
      <c r="H11" s="294"/>
      <c r="I11" s="100"/>
      <c r="J11" s="165" t="s">
        <v>77</v>
      </c>
      <c r="K11" s="166" t="s">
        <v>78</v>
      </c>
      <c r="L11" s="166" t="s">
        <v>79</v>
      </c>
      <c r="M11" s="167" t="s">
        <v>80</v>
      </c>
      <c r="N11" s="123"/>
      <c r="O11" s="248" t="s">
        <v>2</v>
      </c>
      <c r="P11" s="249" t="s">
        <v>3</v>
      </c>
      <c r="Q11" s="249" t="s">
        <v>4</v>
      </c>
      <c r="R11" s="250" t="s">
        <v>5</v>
      </c>
      <c r="S11" s="83"/>
      <c r="T11" s="248" t="s">
        <v>2</v>
      </c>
      <c r="U11" s="249" t="s">
        <v>3</v>
      </c>
      <c r="V11" s="249" t="s">
        <v>4</v>
      </c>
      <c r="W11" s="250" t="s">
        <v>5</v>
      </c>
      <c r="X11" s="83"/>
      <c r="Y11" s="248" t="s">
        <v>2</v>
      </c>
      <c r="Z11" s="249" t="s">
        <v>3</v>
      </c>
      <c r="AA11" s="249" t="s">
        <v>4</v>
      </c>
      <c r="AB11" s="250" t="s">
        <v>5</v>
      </c>
      <c r="AC11" s="83"/>
      <c r="AD11" s="248" t="s">
        <v>2</v>
      </c>
      <c r="AE11" s="249" t="s">
        <v>3</v>
      </c>
      <c r="AF11" s="249" t="s">
        <v>4</v>
      </c>
      <c r="AG11" s="250" t="s">
        <v>5</v>
      </c>
      <c r="AH11" s="194"/>
      <c r="AI11" s="193"/>
    </row>
    <row r="12" spans="1:36" ht="13.5" thickBot="1" x14ac:dyDescent="0.25">
      <c r="A12" s="188"/>
      <c r="B12" s="297" t="s">
        <v>26</v>
      </c>
      <c r="C12" s="298"/>
      <c r="D12" s="298"/>
      <c r="E12" s="298"/>
      <c r="F12" s="298"/>
      <c r="G12" s="295">
        <v>0.4</v>
      </c>
      <c r="H12" s="296"/>
      <c r="I12" s="83"/>
      <c r="J12" s="231">
        <f t="shared" ref="J12" si="8">SUM(O12:R12)</f>
        <v>0</v>
      </c>
      <c r="K12" s="232">
        <f>SUM(T12:W12)</f>
        <v>0</v>
      </c>
      <c r="L12" s="232">
        <f>SUM(Y12:AB12)</f>
        <v>0</v>
      </c>
      <c r="M12" s="233">
        <f>SUM(AD12:AG12)</f>
        <v>0</v>
      </c>
      <c r="N12" s="117"/>
      <c r="O12" s="173">
        <f>O9*$G$12</f>
        <v>0</v>
      </c>
      <c r="P12" s="174">
        <f t="shared" ref="P12:R12" si="9">P9*$G$12</f>
        <v>0</v>
      </c>
      <c r="Q12" s="174">
        <f t="shared" si="9"/>
        <v>0</v>
      </c>
      <c r="R12" s="175">
        <f t="shared" si="9"/>
        <v>0</v>
      </c>
      <c r="S12" s="83"/>
      <c r="T12" s="173">
        <f>T9*$G$12</f>
        <v>0</v>
      </c>
      <c r="U12" s="174">
        <f t="shared" ref="U12:W12" si="10">U9*$G$12</f>
        <v>0</v>
      </c>
      <c r="V12" s="174">
        <f t="shared" si="10"/>
        <v>0</v>
      </c>
      <c r="W12" s="175">
        <f t="shared" si="10"/>
        <v>0</v>
      </c>
      <c r="X12" s="83"/>
      <c r="Y12" s="173">
        <f>Y9*$G$12</f>
        <v>0</v>
      </c>
      <c r="Z12" s="174">
        <f t="shared" ref="Z12:AB12" si="11">Z9*$G$12</f>
        <v>0</v>
      </c>
      <c r="AA12" s="174">
        <f t="shared" si="11"/>
        <v>0</v>
      </c>
      <c r="AB12" s="175">
        <f t="shared" si="11"/>
        <v>0</v>
      </c>
      <c r="AC12" s="83"/>
      <c r="AD12" s="173">
        <f>AD9*$G$12</f>
        <v>0</v>
      </c>
      <c r="AE12" s="174">
        <f t="shared" ref="AE12:AG12" si="12">AE9*$G$12</f>
        <v>0</v>
      </c>
      <c r="AF12" s="174">
        <f t="shared" si="12"/>
        <v>0</v>
      </c>
      <c r="AG12" s="175">
        <f t="shared" si="12"/>
        <v>0</v>
      </c>
      <c r="AH12" s="194"/>
      <c r="AI12" s="193"/>
    </row>
    <row r="13" spans="1:36" ht="15.75" customHeight="1" thickBot="1" x14ac:dyDescent="0.25">
      <c r="A13" s="192"/>
      <c r="B13" s="192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92"/>
      <c r="AI13" s="193"/>
    </row>
    <row r="14" spans="1:36" ht="13.5" thickBot="1" x14ac:dyDescent="0.25">
      <c r="B14" s="192"/>
      <c r="C14" s="83"/>
      <c r="D14" s="83"/>
      <c r="E14" s="83"/>
      <c r="F14" s="83"/>
      <c r="G14" s="83"/>
      <c r="H14" s="83"/>
      <c r="I14" s="83"/>
      <c r="J14" s="305" t="s">
        <v>12</v>
      </c>
      <c r="K14" s="306"/>
      <c r="L14" s="306"/>
      <c r="M14" s="307"/>
      <c r="N14" s="120"/>
      <c r="AH14" s="188"/>
      <c r="AI14" s="193"/>
    </row>
    <row r="15" spans="1:36" ht="25.5" customHeight="1" thickBot="1" x14ac:dyDescent="0.25">
      <c r="A15" s="192"/>
      <c r="B15" s="188"/>
      <c r="C15" s="83"/>
      <c r="D15" s="83"/>
      <c r="E15" s="83"/>
      <c r="F15" s="83"/>
      <c r="G15" s="83"/>
      <c r="H15" s="83"/>
      <c r="I15" s="83"/>
      <c r="J15" s="228" t="s">
        <v>77</v>
      </c>
      <c r="K15" s="229" t="s">
        <v>78</v>
      </c>
      <c r="L15" s="229" t="s">
        <v>79</v>
      </c>
      <c r="M15" s="230" t="s">
        <v>80</v>
      </c>
      <c r="N15" s="123"/>
      <c r="O15" s="248" t="s">
        <v>2</v>
      </c>
      <c r="P15" s="249" t="s">
        <v>3</v>
      </c>
      <c r="Q15" s="249" t="s">
        <v>4</v>
      </c>
      <c r="R15" s="250" t="s">
        <v>5</v>
      </c>
      <c r="S15" s="83"/>
      <c r="T15" s="248" t="s">
        <v>2</v>
      </c>
      <c r="U15" s="249" t="s">
        <v>3</v>
      </c>
      <c r="V15" s="249" t="s">
        <v>4</v>
      </c>
      <c r="W15" s="250" t="s">
        <v>5</v>
      </c>
      <c r="X15" s="83"/>
      <c r="Y15" s="248" t="s">
        <v>2</v>
      </c>
      <c r="Z15" s="249" t="s">
        <v>3</v>
      </c>
      <c r="AA15" s="249" t="s">
        <v>4</v>
      </c>
      <c r="AB15" s="250" t="s">
        <v>5</v>
      </c>
      <c r="AC15" s="83"/>
      <c r="AD15" s="248" t="s">
        <v>2</v>
      </c>
      <c r="AE15" s="249" t="s">
        <v>3</v>
      </c>
      <c r="AF15" s="249" t="s">
        <v>4</v>
      </c>
      <c r="AG15" s="250" t="s">
        <v>5</v>
      </c>
      <c r="AH15" s="188"/>
      <c r="AI15" s="193"/>
    </row>
    <row r="16" spans="1:36" ht="13.5" thickBot="1" x14ac:dyDescent="0.25">
      <c r="A16" s="192"/>
      <c r="B16" s="302" t="s">
        <v>93</v>
      </c>
      <c r="C16" s="303"/>
      <c r="D16" s="303"/>
      <c r="E16" s="303"/>
      <c r="F16" s="303"/>
      <c r="G16" s="303"/>
      <c r="H16" s="304"/>
      <c r="I16" s="182"/>
      <c r="J16" s="231">
        <f t="shared" ref="J16" si="13">SUM(O16:R16)</f>
        <v>0</v>
      </c>
      <c r="K16" s="183">
        <f>SUM(T16:W16)</f>
        <v>0</v>
      </c>
      <c r="L16" s="183">
        <f>SUM(Y16:AB16)</f>
        <v>0</v>
      </c>
      <c r="M16" s="184">
        <f>SUM(AD16:AG16)</f>
        <v>0</v>
      </c>
      <c r="N16" s="134"/>
      <c r="O16" s="178">
        <f>SUM(O9,O12)</f>
        <v>0</v>
      </c>
      <c r="P16" s="179">
        <f>SUM(P9,P12)</f>
        <v>0</v>
      </c>
      <c r="Q16" s="179">
        <f>SUM(Q9,Q12)</f>
        <v>0</v>
      </c>
      <c r="R16" s="180">
        <f>SUM(R9,R12)</f>
        <v>0</v>
      </c>
      <c r="S16" s="134"/>
      <c r="T16" s="178">
        <f>SUM(T9,T12)</f>
        <v>0</v>
      </c>
      <c r="U16" s="179">
        <f>SUM(U9,U12)</f>
        <v>0</v>
      </c>
      <c r="V16" s="179">
        <f>SUM(V9,V12)</f>
        <v>0</v>
      </c>
      <c r="W16" s="180">
        <f>SUM(W9,W12)</f>
        <v>0</v>
      </c>
      <c r="X16" s="134"/>
      <c r="Y16" s="178">
        <f>SUM(Y9,Y12)</f>
        <v>0</v>
      </c>
      <c r="Z16" s="179">
        <f>SUM(Z9,Z12)</f>
        <v>0</v>
      </c>
      <c r="AA16" s="179">
        <f>SUM(AA9,AA12)</f>
        <v>0</v>
      </c>
      <c r="AB16" s="180">
        <f>SUM(AB9,AB12)</f>
        <v>0</v>
      </c>
      <c r="AC16" s="134"/>
      <c r="AD16" s="178">
        <f>SUM(AD9,AD12)</f>
        <v>0</v>
      </c>
      <c r="AE16" s="179">
        <f>SUM(AE9,AE12)</f>
        <v>0</v>
      </c>
      <c r="AF16" s="179">
        <f>SUM(AF9,AF12)</f>
        <v>0</v>
      </c>
      <c r="AG16" s="180">
        <f>SUM(AG9,AG12)</f>
        <v>0</v>
      </c>
      <c r="AH16" s="188"/>
      <c r="AI16" s="193"/>
    </row>
    <row r="17" spans="1:35" ht="15.75" customHeight="1" x14ac:dyDescent="0.2">
      <c r="A17" s="188"/>
      <c r="B17" s="188"/>
      <c r="C17" s="188"/>
      <c r="D17" s="188"/>
      <c r="E17" s="293"/>
      <c r="F17" s="294"/>
      <c r="G17" s="188"/>
      <c r="H17" s="188"/>
      <c r="I17" s="188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88"/>
      <c r="AI17" s="193"/>
    </row>
    <row r="18" spans="1:35" ht="15.75" customHeight="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93"/>
    </row>
    <row r="19" spans="1:35" ht="15.75" customHeight="1" x14ac:dyDescent="0.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188"/>
      <c r="AI19" s="193"/>
    </row>
    <row r="20" spans="1:35" ht="15.75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188"/>
      <c r="AI20" s="193"/>
    </row>
    <row r="21" spans="1:35" ht="15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</row>
    <row r="22" spans="1:35" ht="15.75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</row>
    <row r="23" spans="1:35" ht="15.75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</row>
    <row r="24" spans="1:35" ht="15.75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</row>
    <row r="25" spans="1:35" ht="12.75" customHeight="1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</row>
    <row r="26" spans="1:35" ht="12.75" customHeight="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</row>
    <row r="27" spans="1:35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</row>
    <row r="28" spans="1:35" ht="12.75" customHeight="1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</row>
    <row r="29" spans="1:35" ht="12.75" customHeight="1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</row>
    <row r="30" spans="1:35" ht="12.75" customHeight="1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</row>
    <row r="31" spans="1:35" ht="12.75" customHeight="1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</row>
    <row r="32" spans="1:35" ht="12.75" customHeight="1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</row>
    <row r="33" spans="1:34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</row>
    <row r="34" spans="1:34" ht="12.75" customHeight="1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</row>
    <row r="35" spans="1:34" ht="12.75" customHeight="1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</row>
    <row r="36" spans="1:34" ht="12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</row>
    <row r="37" spans="1:34" ht="12.75" customHeight="1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8" spans="1:34" ht="12.75" customHeight="1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</row>
    <row r="39" spans="1:34" ht="12.75" customHeight="1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</row>
    <row r="40" spans="1:34" ht="12.75" customHeight="1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</row>
    <row r="41" spans="1:34" ht="12.75" customHeigh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</row>
    <row r="42" spans="1:34" ht="12.7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</row>
    <row r="43" spans="1:34" ht="12.75" customHeight="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</row>
    <row r="44" spans="1:34" ht="12.75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</row>
    <row r="45" spans="1:34" ht="12.75" customHeigh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</row>
    <row r="46" spans="1:34" ht="12.75" customHeight="1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</row>
    <row r="47" spans="1:34" ht="12.75" customHeight="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</row>
    <row r="48" spans="1:34" ht="12.7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</row>
    <row r="49" spans="1:34" ht="12.7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</row>
    <row r="50" spans="1:34" ht="12.7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</row>
    <row r="51" spans="1:34" ht="12.7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</row>
    <row r="52" spans="1:34" ht="12.7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</row>
    <row r="53" spans="1:34" ht="12.7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</row>
    <row r="54" spans="1:34" ht="12.7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</row>
    <row r="55" spans="1:34" ht="12.7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</row>
    <row r="56" spans="1:34" ht="12.7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</row>
    <row r="57" spans="1:34" ht="12.7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</row>
    <row r="58" spans="1:34" ht="12.7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</row>
    <row r="59" spans="1:34" ht="12.7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</row>
    <row r="60" spans="1:34" ht="12.75" customHeight="1" x14ac:dyDescent="0.2">
      <c r="A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</row>
    <row r="61" spans="1:34" ht="12.75" customHeight="1" x14ac:dyDescent="0.2">
      <c r="A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</row>
    <row r="62" spans="1:34" ht="12.75" customHeight="1" x14ac:dyDescent="0.2">
      <c r="A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</row>
    <row r="63" spans="1:34" ht="12.75" customHeight="1" x14ac:dyDescent="0.2">
      <c r="A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</row>
    <row r="64" spans="1:34" ht="12.75" customHeight="1" x14ac:dyDescent="0.2">
      <c r="A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</row>
    <row r="65" spans="1:34" ht="12.75" customHeight="1" x14ac:dyDescent="0.2">
      <c r="A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</row>
    <row r="66" spans="1:34" ht="12.75" customHeight="1" x14ac:dyDescent="0.2">
      <c r="A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</row>
    <row r="67" spans="1:34" ht="12.75" customHeight="1" x14ac:dyDescent="0.2">
      <c r="A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</row>
    <row r="68" spans="1:34" ht="12.75" customHeight="1" x14ac:dyDescent="0.2">
      <c r="A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</row>
    <row r="69" spans="1:34" ht="12.75" customHeight="1" x14ac:dyDescent="0.2">
      <c r="A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</row>
    <row r="70" spans="1:34" ht="12.75" customHeight="1" x14ac:dyDescent="0.2">
      <c r="A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</row>
    <row r="71" spans="1:34" ht="12.75" customHeight="1" x14ac:dyDescent="0.2">
      <c r="A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</row>
    <row r="72" spans="1:34" ht="12.75" customHeight="1" x14ac:dyDescent="0.2">
      <c r="A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</row>
    <row r="73" spans="1:34" ht="12.75" customHeight="1" x14ac:dyDescent="0.2">
      <c r="A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</row>
    <row r="74" spans="1:34" ht="12.75" customHeight="1" x14ac:dyDescent="0.2">
      <c r="A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</row>
    <row r="75" spans="1:34" ht="12.75" customHeight="1" x14ac:dyDescent="0.2">
      <c r="A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</row>
    <row r="76" spans="1:34" ht="12.75" customHeight="1" x14ac:dyDescent="0.2">
      <c r="A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</row>
    <row r="77" spans="1:34" ht="12.75" customHeight="1" x14ac:dyDescent="0.2">
      <c r="A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</row>
    <row r="78" spans="1:34" ht="12.75" customHeight="1" x14ac:dyDescent="0.2">
      <c r="A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</row>
    <row r="79" spans="1:34" ht="12.75" customHeight="1" x14ac:dyDescent="0.2">
      <c r="A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</row>
    <row r="80" spans="1:34" ht="12.75" customHeight="1" x14ac:dyDescent="0.2">
      <c r="A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</row>
    <row r="81" spans="1:34" ht="12.75" customHeight="1" x14ac:dyDescent="0.2">
      <c r="A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</row>
    <row r="82" spans="1:34" ht="12.75" customHeight="1" x14ac:dyDescent="0.2">
      <c r="A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</row>
    <row r="83" spans="1:34" ht="12.75" customHeight="1" x14ac:dyDescent="0.2">
      <c r="A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</row>
    <row r="84" spans="1:34" ht="12.75" customHeight="1" x14ac:dyDescent="0.2">
      <c r="A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</row>
    <row r="85" spans="1:34" ht="12.75" customHeight="1" x14ac:dyDescent="0.2">
      <c r="A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</row>
    <row r="86" spans="1:34" ht="12.75" customHeight="1" x14ac:dyDescent="0.2">
      <c r="A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</row>
    <row r="87" spans="1:34" ht="12.75" customHeight="1" x14ac:dyDescent="0.2">
      <c r="A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</row>
    <row r="88" spans="1:34" ht="12.75" customHeight="1" x14ac:dyDescent="0.2">
      <c r="A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</row>
    <row r="89" spans="1:34" ht="12.75" customHeight="1" x14ac:dyDescent="0.2">
      <c r="A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</row>
    <row r="90" spans="1:34" ht="12.75" customHeight="1" x14ac:dyDescent="0.2">
      <c r="A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</row>
    <row r="91" spans="1:34" ht="12.75" customHeight="1" x14ac:dyDescent="0.2">
      <c r="A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</row>
    <row r="92" spans="1:34" ht="12.75" customHeight="1" x14ac:dyDescent="0.2">
      <c r="A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</row>
    <row r="93" spans="1:34" ht="12.75" customHeight="1" x14ac:dyDescent="0.2">
      <c r="A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</row>
    <row r="94" spans="1:34" ht="12.75" customHeight="1" x14ac:dyDescent="0.2">
      <c r="A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</row>
    <row r="95" spans="1:34" ht="12.75" customHeight="1" x14ac:dyDescent="0.2">
      <c r="A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</row>
    <row r="96" spans="1:34" ht="12.75" customHeight="1" x14ac:dyDescent="0.2">
      <c r="A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</row>
    <row r="97" spans="1:34" ht="12.75" customHeight="1" x14ac:dyDescent="0.2">
      <c r="A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</row>
    <row r="98" spans="1:34" ht="12.75" customHeight="1" x14ac:dyDescent="0.2">
      <c r="A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</row>
    <row r="99" spans="1:34" ht="12.75" customHeight="1" x14ac:dyDescent="0.2">
      <c r="A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</row>
    <row r="100" spans="1:34" ht="12.75" customHeight="1" x14ac:dyDescent="0.2">
      <c r="A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</row>
    <row r="101" spans="1:34" ht="12.75" customHeight="1" x14ac:dyDescent="0.2">
      <c r="A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</row>
    <row r="102" spans="1:34" ht="12.75" customHeight="1" x14ac:dyDescent="0.2">
      <c r="A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</row>
    <row r="103" spans="1:34" ht="12.75" customHeight="1" x14ac:dyDescent="0.2">
      <c r="A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</row>
    <row r="104" spans="1:34" ht="12.75" customHeight="1" x14ac:dyDescent="0.2">
      <c r="A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</row>
    <row r="105" spans="1:34" ht="12.75" customHeight="1" x14ac:dyDescent="0.2">
      <c r="A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</row>
    <row r="106" spans="1:34" ht="12.75" customHeight="1" x14ac:dyDescent="0.2">
      <c r="A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</row>
    <row r="107" spans="1:34" ht="12.75" customHeight="1" x14ac:dyDescent="0.2">
      <c r="A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</row>
    <row r="108" spans="1:34" ht="12.75" customHeight="1" x14ac:dyDescent="0.2">
      <c r="A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</row>
    <row r="109" spans="1:34" ht="12.75" customHeight="1" x14ac:dyDescent="0.2">
      <c r="A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</row>
    <row r="110" spans="1:34" ht="12.75" customHeight="1" x14ac:dyDescent="0.2">
      <c r="A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</row>
    <row r="111" spans="1:34" ht="12.75" customHeight="1" x14ac:dyDescent="0.2">
      <c r="A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</row>
    <row r="112" spans="1:34" ht="12.75" customHeight="1" x14ac:dyDescent="0.2">
      <c r="A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</row>
    <row r="113" spans="1:34" ht="12.75" customHeight="1" x14ac:dyDescent="0.2">
      <c r="A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</row>
    <row r="114" spans="1:34" ht="12.75" customHeight="1" x14ac:dyDescent="0.2">
      <c r="A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</row>
    <row r="115" spans="1:34" ht="12.75" customHeight="1" x14ac:dyDescent="0.2">
      <c r="A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</row>
    <row r="116" spans="1:34" ht="12.75" customHeight="1" x14ac:dyDescent="0.2">
      <c r="A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</row>
    <row r="117" spans="1:34" ht="12.75" customHeight="1" x14ac:dyDescent="0.2">
      <c r="A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</row>
    <row r="118" spans="1:34" ht="12.75" customHeight="1" x14ac:dyDescent="0.2">
      <c r="A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</row>
    <row r="119" spans="1:34" ht="12.75" customHeight="1" x14ac:dyDescent="0.2">
      <c r="A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</row>
    <row r="120" spans="1:34" ht="12.75" customHeight="1" x14ac:dyDescent="0.2">
      <c r="A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</row>
    <row r="121" spans="1:34" ht="12.75" customHeight="1" x14ac:dyDescent="0.2">
      <c r="A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</row>
    <row r="122" spans="1:34" ht="12.75" customHeight="1" x14ac:dyDescent="0.2">
      <c r="A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</row>
    <row r="123" spans="1:34" ht="12.75" customHeight="1" x14ac:dyDescent="0.2">
      <c r="A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</row>
    <row r="124" spans="1:34" ht="12.75" customHeight="1" x14ac:dyDescent="0.2">
      <c r="A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</row>
    <row r="125" spans="1:34" ht="12.75" customHeight="1" x14ac:dyDescent="0.2">
      <c r="A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</row>
    <row r="126" spans="1:34" ht="12.75" customHeight="1" x14ac:dyDescent="0.2">
      <c r="A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</row>
    <row r="127" spans="1:34" ht="12.75" customHeight="1" x14ac:dyDescent="0.2">
      <c r="A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</row>
    <row r="128" spans="1:34" ht="12.75" customHeight="1" x14ac:dyDescent="0.2">
      <c r="A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</row>
    <row r="129" spans="1:34" ht="12.75" customHeight="1" x14ac:dyDescent="0.2">
      <c r="A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</row>
    <row r="130" spans="1:34" ht="12.75" customHeight="1" x14ac:dyDescent="0.2">
      <c r="A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</row>
    <row r="131" spans="1:34" ht="12.75" customHeight="1" x14ac:dyDescent="0.2">
      <c r="A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</row>
    <row r="132" spans="1:34" ht="12.75" customHeight="1" x14ac:dyDescent="0.2">
      <c r="A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</row>
    <row r="133" spans="1:34" ht="12.75" customHeight="1" x14ac:dyDescent="0.2">
      <c r="A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</row>
    <row r="134" spans="1:34" ht="12.75" customHeight="1" x14ac:dyDescent="0.2">
      <c r="A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</row>
    <row r="135" spans="1:34" ht="12.75" customHeight="1" x14ac:dyDescent="0.2">
      <c r="A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</row>
    <row r="136" spans="1:34" ht="12.75" customHeight="1" x14ac:dyDescent="0.2">
      <c r="A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</row>
    <row r="137" spans="1:34" ht="12.75" customHeight="1" x14ac:dyDescent="0.2">
      <c r="A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</row>
    <row r="138" spans="1:34" ht="12.75" customHeight="1" x14ac:dyDescent="0.2">
      <c r="A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</row>
    <row r="139" spans="1:34" ht="12.75" customHeight="1" x14ac:dyDescent="0.2">
      <c r="A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</row>
    <row r="140" spans="1:34" ht="12.75" customHeight="1" x14ac:dyDescent="0.2">
      <c r="A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</row>
    <row r="141" spans="1:34" ht="12.75" customHeight="1" x14ac:dyDescent="0.2">
      <c r="A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</row>
    <row r="142" spans="1:34" ht="12.75" customHeight="1" x14ac:dyDescent="0.2">
      <c r="A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</row>
    <row r="143" spans="1:34" ht="12.75" customHeight="1" x14ac:dyDescent="0.2">
      <c r="A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</row>
    <row r="144" spans="1:34" ht="12.75" customHeight="1" x14ac:dyDescent="0.2">
      <c r="A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</row>
    <row r="145" spans="1:34" ht="12.75" customHeight="1" x14ac:dyDescent="0.2">
      <c r="A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</row>
    <row r="146" spans="1:34" ht="12.75" customHeight="1" x14ac:dyDescent="0.2">
      <c r="A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</row>
    <row r="147" spans="1:34" ht="12.75" customHeight="1" x14ac:dyDescent="0.2">
      <c r="A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</row>
    <row r="148" spans="1:34" ht="12.75" customHeight="1" x14ac:dyDescent="0.2">
      <c r="A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</row>
    <row r="149" spans="1:34" ht="12.75" customHeight="1" x14ac:dyDescent="0.2">
      <c r="A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</row>
    <row r="150" spans="1:34" ht="12.75" customHeight="1" x14ac:dyDescent="0.2">
      <c r="A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</row>
    <row r="151" spans="1:34" ht="12.75" customHeight="1" x14ac:dyDescent="0.2">
      <c r="A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</row>
    <row r="152" spans="1:34" ht="12.75" customHeight="1" x14ac:dyDescent="0.2">
      <c r="A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</row>
    <row r="153" spans="1:34" ht="12.75" customHeight="1" x14ac:dyDescent="0.2">
      <c r="A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</row>
    <row r="154" spans="1:34" ht="12.75" customHeight="1" x14ac:dyDescent="0.2">
      <c r="A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</row>
    <row r="155" spans="1:34" ht="12.75" customHeight="1" x14ac:dyDescent="0.2">
      <c r="A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</row>
    <row r="156" spans="1:34" ht="12.75" customHeight="1" x14ac:dyDescent="0.2">
      <c r="A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</row>
    <row r="157" spans="1:34" ht="12.75" customHeight="1" x14ac:dyDescent="0.2">
      <c r="A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</row>
    <row r="158" spans="1:34" ht="12.75" customHeight="1" x14ac:dyDescent="0.2">
      <c r="A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</row>
    <row r="159" spans="1:34" ht="12.75" customHeight="1" x14ac:dyDescent="0.2">
      <c r="A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</row>
    <row r="160" spans="1:34" ht="12.75" customHeight="1" x14ac:dyDescent="0.2">
      <c r="A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</row>
    <row r="161" spans="1:34" ht="12.75" customHeight="1" x14ac:dyDescent="0.2">
      <c r="A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</row>
    <row r="162" spans="1:34" ht="12.75" customHeight="1" x14ac:dyDescent="0.2">
      <c r="A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</row>
    <row r="163" spans="1:34" ht="12.75" customHeight="1" x14ac:dyDescent="0.2">
      <c r="A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</row>
    <row r="164" spans="1:34" ht="12.75" customHeight="1" x14ac:dyDescent="0.2">
      <c r="A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</row>
    <row r="165" spans="1:34" ht="12.75" customHeight="1" x14ac:dyDescent="0.2">
      <c r="A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</row>
    <row r="166" spans="1:34" ht="12.75" customHeight="1" x14ac:dyDescent="0.2">
      <c r="A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</row>
    <row r="167" spans="1:34" ht="12.75" customHeight="1" x14ac:dyDescent="0.2">
      <c r="A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</row>
    <row r="168" spans="1:34" ht="12.75" customHeight="1" x14ac:dyDescent="0.2">
      <c r="A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</row>
    <row r="169" spans="1:34" ht="12.75" customHeight="1" x14ac:dyDescent="0.2">
      <c r="A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</row>
    <row r="170" spans="1:34" ht="12.75" customHeight="1" x14ac:dyDescent="0.2">
      <c r="A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</row>
    <row r="171" spans="1:34" ht="12.75" customHeight="1" x14ac:dyDescent="0.2">
      <c r="A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</row>
    <row r="172" spans="1:34" ht="12.75" customHeight="1" x14ac:dyDescent="0.2">
      <c r="A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</row>
    <row r="173" spans="1:34" ht="12.75" customHeight="1" x14ac:dyDescent="0.2">
      <c r="A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</row>
    <row r="174" spans="1:34" ht="12.75" customHeight="1" x14ac:dyDescent="0.2">
      <c r="A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</row>
    <row r="175" spans="1:34" ht="12.75" customHeight="1" x14ac:dyDescent="0.2">
      <c r="A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</row>
    <row r="176" spans="1:34" ht="12.75" customHeight="1" x14ac:dyDescent="0.2">
      <c r="A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</row>
    <row r="177" spans="1:34" ht="12.75" customHeight="1" x14ac:dyDescent="0.2">
      <c r="A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</row>
    <row r="178" spans="1:34" ht="12.75" customHeight="1" x14ac:dyDescent="0.2">
      <c r="A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</row>
    <row r="179" spans="1:34" ht="12.75" customHeight="1" x14ac:dyDescent="0.2">
      <c r="A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</row>
    <row r="180" spans="1:34" ht="12.75" customHeight="1" x14ac:dyDescent="0.2">
      <c r="A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</row>
    <row r="181" spans="1:34" ht="12.75" customHeight="1" x14ac:dyDescent="0.2">
      <c r="A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</row>
    <row r="182" spans="1:34" ht="12.75" customHeight="1" x14ac:dyDescent="0.2">
      <c r="A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</row>
    <row r="183" spans="1:34" ht="12.75" customHeight="1" x14ac:dyDescent="0.2">
      <c r="A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</row>
    <row r="184" spans="1:34" ht="12.75" customHeight="1" x14ac:dyDescent="0.2">
      <c r="A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</row>
    <row r="185" spans="1:34" ht="12.75" customHeight="1" x14ac:dyDescent="0.2">
      <c r="A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</row>
    <row r="186" spans="1:34" ht="12.75" customHeight="1" x14ac:dyDescent="0.2">
      <c r="A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</row>
    <row r="187" spans="1:34" ht="12.75" customHeight="1" x14ac:dyDescent="0.2">
      <c r="A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</row>
    <row r="188" spans="1:34" ht="12.75" customHeight="1" x14ac:dyDescent="0.2">
      <c r="A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</row>
    <row r="189" spans="1:34" ht="12.75" customHeight="1" x14ac:dyDescent="0.2">
      <c r="A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</row>
    <row r="190" spans="1:34" ht="12.75" customHeight="1" x14ac:dyDescent="0.2">
      <c r="A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</row>
    <row r="191" spans="1:34" ht="12.75" customHeight="1" x14ac:dyDescent="0.2">
      <c r="A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</row>
    <row r="192" spans="1:34" ht="12.75" customHeight="1" x14ac:dyDescent="0.2">
      <c r="A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</row>
    <row r="193" spans="1:34" ht="12.75" customHeight="1" x14ac:dyDescent="0.2">
      <c r="A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</row>
    <row r="194" spans="1:34" ht="12.75" customHeight="1" x14ac:dyDescent="0.2">
      <c r="A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</row>
    <row r="195" spans="1:34" ht="12.75" customHeight="1" x14ac:dyDescent="0.2">
      <c r="A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</row>
    <row r="196" spans="1:34" ht="12.75" customHeight="1" x14ac:dyDescent="0.2">
      <c r="A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</row>
    <row r="197" spans="1:34" ht="12.75" customHeight="1" x14ac:dyDescent="0.2">
      <c r="A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</row>
    <row r="198" spans="1:34" ht="12.75" customHeight="1" x14ac:dyDescent="0.2">
      <c r="A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</row>
    <row r="199" spans="1:34" ht="12.75" customHeight="1" x14ac:dyDescent="0.2">
      <c r="A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</row>
    <row r="200" spans="1:34" ht="12.75" customHeight="1" x14ac:dyDescent="0.2">
      <c r="A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</row>
    <row r="201" spans="1:34" ht="12.75" customHeight="1" x14ac:dyDescent="0.2">
      <c r="A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</row>
    <row r="202" spans="1:34" ht="12.75" customHeight="1" x14ac:dyDescent="0.2">
      <c r="A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</row>
    <row r="203" spans="1:34" ht="12.75" customHeight="1" x14ac:dyDescent="0.2">
      <c r="A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</row>
    <row r="204" spans="1:34" ht="12.75" customHeight="1" x14ac:dyDescent="0.2">
      <c r="A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</row>
    <row r="205" spans="1:34" ht="12.75" customHeight="1" x14ac:dyDescent="0.2">
      <c r="A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</row>
    <row r="206" spans="1:34" ht="12.75" customHeight="1" x14ac:dyDescent="0.2">
      <c r="A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</row>
    <row r="207" spans="1:34" ht="12.75" customHeight="1" x14ac:dyDescent="0.2">
      <c r="A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</row>
    <row r="208" spans="1:34" ht="12.75" customHeight="1" x14ac:dyDescent="0.2">
      <c r="A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</row>
    <row r="209" spans="1:34" ht="12.75" customHeight="1" x14ac:dyDescent="0.2">
      <c r="A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</row>
    <row r="210" spans="1:34" ht="12.75" customHeight="1" x14ac:dyDescent="0.2">
      <c r="A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</row>
    <row r="211" spans="1:34" ht="12.75" customHeight="1" x14ac:dyDescent="0.2">
      <c r="A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</row>
    <row r="212" spans="1:34" ht="12.75" customHeight="1" x14ac:dyDescent="0.2">
      <c r="A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</row>
    <row r="213" spans="1:34" ht="12.75" customHeight="1" x14ac:dyDescent="0.2">
      <c r="A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</row>
  </sheetData>
  <mergeCells count="16">
    <mergeCell ref="AD2:AG2"/>
    <mergeCell ref="O2:R2"/>
    <mergeCell ref="T2:W2"/>
    <mergeCell ref="Y2:AB2"/>
    <mergeCell ref="E17:F17"/>
    <mergeCell ref="G11:H11"/>
    <mergeCell ref="G12:H12"/>
    <mergeCell ref="B12:F12"/>
    <mergeCell ref="B8:E8"/>
    <mergeCell ref="B16:H16"/>
    <mergeCell ref="J14:M14"/>
    <mergeCell ref="J2:M2"/>
    <mergeCell ref="B3:E3"/>
    <mergeCell ref="B4:E4"/>
    <mergeCell ref="B5:E5"/>
    <mergeCell ref="B7:E7"/>
  </mergeCells>
  <conditionalFormatting sqref="F4">
    <cfRule type="cellIs" dxfId="103" priority="13" stopIfTrue="1" operator="greaterThan">
      <formula>A4</formula>
    </cfRule>
  </conditionalFormatting>
  <conditionalFormatting sqref="F5:F6">
    <cfRule type="cellIs" dxfId="102" priority="35" stopIfTrue="1" operator="greaterThan">
      <formula>A5</formula>
    </cfRule>
  </conditionalFormatting>
  <conditionalFormatting sqref="F7">
    <cfRule type="cellIs" dxfId="101" priority="42" stopIfTrue="1" operator="greaterThan">
      <formula>A7</formula>
    </cfRule>
  </conditionalFormatting>
  <conditionalFormatting sqref="F8">
    <cfRule type="cellIs" dxfId="100" priority="49" stopIfTrue="1" operator="greaterThan">
      <formula>A8</formula>
    </cfRule>
  </conditionalFormatting>
  <conditionalFormatting sqref="O4:R8 AD4:AG8">
    <cfRule type="expression" dxfId="99" priority="78" stopIfTrue="1">
      <formula>#REF!=1</formula>
    </cfRule>
  </conditionalFormatting>
  <conditionalFormatting sqref="J4:M8">
    <cfRule type="expression" dxfId="98" priority="95" stopIfTrue="1">
      <formula>#REF!=1</formula>
    </cfRule>
  </conditionalFormatting>
  <conditionalFormatting sqref="Y4:AB8">
    <cfRule type="expression" dxfId="97" priority="99" stopIfTrue="1">
      <formula>#REF!=1</formula>
    </cfRule>
  </conditionalFormatting>
  <conditionalFormatting sqref="W4:W8">
    <cfRule type="expression" dxfId="96" priority="101" stopIfTrue="1">
      <formula>#REF!=1</formula>
    </cfRule>
  </conditionalFormatting>
  <conditionalFormatting sqref="H4:H8">
    <cfRule type="expression" dxfId="95" priority="121" stopIfTrue="1">
      <formula>AND($F4&gt;0,$H4="")</formula>
    </cfRule>
  </conditionalFormatting>
  <conditionalFormatting sqref="G4:G8">
    <cfRule type="expression" dxfId="94" priority="123" stopIfTrue="1">
      <formula>AND($F4&gt;0,$G4="")</formula>
    </cfRule>
  </conditionalFormatting>
  <conditionalFormatting sqref="U4:V8">
    <cfRule type="expression" dxfId="93" priority="6" stopIfTrue="1">
      <formula>#REF!=1</formula>
    </cfRule>
  </conditionalFormatting>
  <conditionalFormatting sqref="T4:T8">
    <cfRule type="expression" dxfId="92" priority="4" stopIfTrue="1">
      <formula>#REF!=1</formula>
    </cfRule>
  </conditionalFormatting>
  <conditionalFormatting sqref="O4:R8 W4">
    <cfRule type="expression" dxfId="91" priority="144" stopIfTrue="1">
      <formula>AND(#REF!="finalised",#REF!="finalised",O4&lt;&gt;0)</formula>
    </cfRule>
  </conditionalFormatting>
  <conditionalFormatting sqref="AD5:AG8">
    <cfRule type="expression" dxfId="90" priority="146" stopIfTrue="1">
      <formula>AND(#REF!="finalised",#REF!="finalised",AD5&lt;&gt;0)</formula>
    </cfRule>
  </conditionalFormatting>
  <conditionalFormatting sqref="Y4:AB8">
    <cfRule type="expression" dxfId="89" priority="147" stopIfTrue="1">
      <formula>AND(#REF!="finalised",#REF!="finalised",Y4&lt;&gt;0)</formula>
    </cfRule>
  </conditionalFormatting>
  <conditionalFormatting sqref="AD4:AG4">
    <cfRule type="expression" dxfId="88" priority="148" stopIfTrue="1">
      <formula>AND(#REF!="finalised",#REF!="finalised",AD4&lt;&gt;0)</formula>
    </cfRule>
  </conditionalFormatting>
  <conditionalFormatting sqref="W5:W8 T4:V8">
    <cfRule type="expression" dxfId="87" priority="149" stopIfTrue="1">
      <formula>AND(#REF!="finalised",#REF!="finalised",T4&lt;&gt;0)</formula>
    </cfRule>
  </conditionalFormatting>
  <conditionalFormatting sqref="J12">
    <cfRule type="expression" dxfId="86" priority="2" stopIfTrue="1">
      <formula>#REF!=1</formula>
    </cfRule>
  </conditionalFormatting>
  <conditionalFormatting sqref="J16">
    <cfRule type="expression" dxfId="85" priority="1" stopIfTrue="1">
      <formula>#REF!=1</formula>
    </cfRule>
  </conditionalFormatting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9CCFF"/>
    <pageSetUpPr fitToPage="1"/>
  </sheetPr>
  <dimension ref="A1:AH221"/>
  <sheetViews>
    <sheetView showGridLines="0" zoomScaleNormal="100" zoomScaleSheetLayoutView="70" workbookViewId="0"/>
  </sheetViews>
  <sheetFormatPr defaultColWidth="14.42578125" defaultRowHeight="15" customHeight="1" x14ac:dyDescent="0.2"/>
  <cols>
    <col min="1" max="1" width="8.85546875" style="86" customWidth="1"/>
    <col min="2" max="2" width="27.5703125" style="86" customWidth="1"/>
    <col min="3" max="3" width="23.85546875" style="86" customWidth="1"/>
    <col min="4" max="4" width="11.28515625" style="86" customWidth="1"/>
    <col min="5" max="5" width="11.5703125" style="86" customWidth="1"/>
    <col min="6" max="6" width="30.7109375" style="86" customWidth="1"/>
    <col min="7" max="7" width="2.7109375" style="86" customWidth="1"/>
    <col min="8" max="11" width="12.7109375" style="86" customWidth="1"/>
    <col min="12" max="12" width="2.7109375" style="86" customWidth="1"/>
    <col min="13" max="16" width="12.7109375" style="86" customWidth="1"/>
    <col min="17" max="17" width="2.7109375" style="86" customWidth="1"/>
    <col min="18" max="21" width="12.7109375" style="86" customWidth="1"/>
    <col min="22" max="22" width="2.7109375" style="86" customWidth="1"/>
    <col min="23" max="26" width="12.7109375" style="86" customWidth="1"/>
    <col min="27" max="27" width="2.7109375" style="86" customWidth="1"/>
    <col min="28" max="31" width="12.7109375" style="86" customWidth="1"/>
    <col min="32" max="32" width="2.7109375" style="86" customWidth="1"/>
    <col min="33" max="16384" width="14.42578125" style="86"/>
  </cols>
  <sheetData>
    <row r="1" spans="1:34" ht="15.75" customHeight="1" thickTop="1" thickBot="1" x14ac:dyDescent="0.25">
      <c r="A1" s="193"/>
      <c r="B1" s="192" t="s">
        <v>7</v>
      </c>
      <c r="C1" s="188"/>
      <c r="D1" s="236"/>
      <c r="E1" s="202"/>
      <c r="F1" s="188"/>
      <c r="G1" s="188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119"/>
      <c r="AG1" s="193"/>
      <c r="AH1" s="193"/>
    </row>
    <row r="2" spans="1:34" ht="13.5" thickBot="1" x14ac:dyDescent="0.25">
      <c r="A2" s="188"/>
      <c r="B2" s="243" t="s">
        <v>96</v>
      </c>
      <c r="C2" s="244"/>
      <c r="D2" s="83"/>
      <c r="E2" s="83"/>
      <c r="F2" s="83"/>
      <c r="G2" s="83"/>
      <c r="H2" s="316" t="s">
        <v>12</v>
      </c>
      <c r="I2" s="317"/>
      <c r="J2" s="317"/>
      <c r="K2" s="318"/>
      <c r="L2" s="120"/>
      <c r="M2" s="290" t="s">
        <v>98</v>
      </c>
      <c r="N2" s="291"/>
      <c r="O2" s="291"/>
      <c r="P2" s="292"/>
      <c r="R2" s="290" t="s">
        <v>78</v>
      </c>
      <c r="S2" s="291"/>
      <c r="T2" s="291"/>
      <c r="U2" s="292"/>
      <c r="W2" s="290" t="s">
        <v>79</v>
      </c>
      <c r="X2" s="291"/>
      <c r="Y2" s="291"/>
      <c r="Z2" s="292"/>
      <c r="AB2" s="290" t="s">
        <v>80</v>
      </c>
      <c r="AC2" s="291"/>
      <c r="AD2" s="291"/>
      <c r="AE2" s="292"/>
      <c r="AF2" s="188"/>
      <c r="AG2" s="193"/>
      <c r="AH2" s="193"/>
    </row>
    <row r="3" spans="1:34" ht="39" thickBot="1" x14ac:dyDescent="0.25">
      <c r="A3" s="194"/>
      <c r="B3" s="186" t="s">
        <v>65</v>
      </c>
      <c r="C3" s="171" t="s">
        <v>66</v>
      </c>
      <c r="D3" s="171" t="s">
        <v>67</v>
      </c>
      <c r="E3" s="171" t="s">
        <v>68</v>
      </c>
      <c r="F3" s="172" t="s">
        <v>16</v>
      </c>
      <c r="G3" s="100"/>
      <c r="H3" s="165" t="s">
        <v>77</v>
      </c>
      <c r="I3" s="166" t="s">
        <v>78</v>
      </c>
      <c r="J3" s="166" t="s">
        <v>79</v>
      </c>
      <c r="K3" s="167" t="s">
        <v>80</v>
      </c>
      <c r="L3" s="121"/>
      <c r="M3" s="248" t="s">
        <v>2</v>
      </c>
      <c r="N3" s="249" t="s">
        <v>3</v>
      </c>
      <c r="O3" s="249" t="s">
        <v>4</v>
      </c>
      <c r="P3" s="250" t="s">
        <v>5</v>
      </c>
      <c r="Q3" s="83"/>
      <c r="R3" s="248" t="s">
        <v>2</v>
      </c>
      <c r="S3" s="249" t="s">
        <v>3</v>
      </c>
      <c r="T3" s="249" t="s">
        <v>4</v>
      </c>
      <c r="U3" s="250" t="s">
        <v>5</v>
      </c>
      <c r="V3" s="83"/>
      <c r="W3" s="248" t="s">
        <v>2</v>
      </c>
      <c r="X3" s="249" t="s">
        <v>3</v>
      </c>
      <c r="Y3" s="249" t="s">
        <v>4</v>
      </c>
      <c r="Z3" s="250" t="s">
        <v>5</v>
      </c>
      <c r="AA3" s="83"/>
      <c r="AB3" s="248" t="s">
        <v>2</v>
      </c>
      <c r="AC3" s="249" t="s">
        <v>3</v>
      </c>
      <c r="AD3" s="249" t="s">
        <v>4</v>
      </c>
      <c r="AE3" s="250" t="s">
        <v>5</v>
      </c>
      <c r="AF3" s="194"/>
      <c r="AG3" s="193"/>
      <c r="AH3" s="193"/>
    </row>
    <row r="4" spans="1:34" ht="12.75" customHeight="1" x14ac:dyDescent="0.2">
      <c r="A4" s="185"/>
      <c r="B4" s="197"/>
      <c r="C4" s="148"/>
      <c r="D4" s="168"/>
      <c r="E4" s="169"/>
      <c r="F4" s="198"/>
      <c r="G4" s="83"/>
      <c r="H4" s="124">
        <f t="shared" ref="H4:H8" si="0">SUM(M4:P4)</f>
        <v>0</v>
      </c>
      <c r="I4" s="125">
        <f t="shared" ref="I4:I8" si="1">SUM(R4:U4)</f>
        <v>0</v>
      </c>
      <c r="J4" s="125">
        <f t="shared" ref="J4:J8" si="2">SUM(W4:Z4)</f>
        <v>0</v>
      </c>
      <c r="K4" s="126">
        <f t="shared" ref="K4:K8" si="3">SUM(AB4:AE4)</f>
        <v>0</v>
      </c>
      <c r="L4" s="117"/>
      <c r="M4" s="135"/>
      <c r="N4" s="136"/>
      <c r="O4" s="136"/>
      <c r="P4" s="137"/>
      <c r="Q4" s="83"/>
      <c r="R4" s="135"/>
      <c r="S4" s="136"/>
      <c r="T4" s="136"/>
      <c r="U4" s="137"/>
      <c r="V4" s="83"/>
      <c r="W4" s="135"/>
      <c r="X4" s="136"/>
      <c r="Y4" s="136"/>
      <c r="Z4" s="137"/>
      <c r="AA4" s="83"/>
      <c r="AB4" s="135"/>
      <c r="AC4" s="136"/>
      <c r="AD4" s="136"/>
      <c r="AE4" s="137"/>
      <c r="AF4" s="192"/>
      <c r="AG4" s="193"/>
      <c r="AH4" s="193"/>
    </row>
    <row r="5" spans="1:34" ht="12.75" customHeight="1" x14ac:dyDescent="0.2">
      <c r="A5" s="185"/>
      <c r="B5" s="197"/>
      <c r="C5" s="148"/>
      <c r="D5" s="168"/>
      <c r="E5" s="169"/>
      <c r="F5" s="198"/>
      <c r="G5" s="83"/>
      <c r="H5" s="124">
        <f t="shared" si="0"/>
        <v>0</v>
      </c>
      <c r="I5" s="125">
        <f t="shared" si="1"/>
        <v>0</v>
      </c>
      <c r="J5" s="125">
        <f t="shared" si="2"/>
        <v>0</v>
      </c>
      <c r="K5" s="126">
        <f t="shared" si="3"/>
        <v>0</v>
      </c>
      <c r="L5" s="117"/>
      <c r="M5" s="135"/>
      <c r="N5" s="136"/>
      <c r="O5" s="136"/>
      <c r="P5" s="137"/>
      <c r="Q5" s="83"/>
      <c r="R5" s="135"/>
      <c r="S5" s="136"/>
      <c r="T5" s="136"/>
      <c r="U5" s="137"/>
      <c r="V5" s="83"/>
      <c r="W5" s="135"/>
      <c r="X5" s="136"/>
      <c r="Y5" s="136"/>
      <c r="Z5" s="137"/>
      <c r="AA5" s="83"/>
      <c r="AB5" s="135"/>
      <c r="AC5" s="136"/>
      <c r="AD5" s="136"/>
      <c r="AE5" s="137"/>
      <c r="AF5" s="192"/>
      <c r="AG5" s="193"/>
      <c r="AH5" s="193"/>
    </row>
    <row r="6" spans="1:34" ht="12.75" customHeight="1" x14ac:dyDescent="0.2">
      <c r="A6" s="185"/>
      <c r="B6" s="197"/>
      <c r="C6" s="148"/>
      <c r="D6" s="168"/>
      <c r="E6" s="169"/>
      <c r="F6" s="198"/>
      <c r="G6" s="83"/>
      <c r="H6" s="124">
        <f t="shared" si="0"/>
        <v>0</v>
      </c>
      <c r="I6" s="125">
        <f t="shared" si="1"/>
        <v>0</v>
      </c>
      <c r="J6" s="125">
        <f t="shared" si="2"/>
        <v>0</v>
      </c>
      <c r="K6" s="126">
        <f t="shared" si="3"/>
        <v>0</v>
      </c>
      <c r="L6" s="117"/>
      <c r="M6" s="135"/>
      <c r="N6" s="136"/>
      <c r="O6" s="136"/>
      <c r="P6" s="137"/>
      <c r="Q6" s="83"/>
      <c r="R6" s="135"/>
      <c r="S6" s="136"/>
      <c r="T6" s="136"/>
      <c r="U6" s="137"/>
      <c r="V6" s="83"/>
      <c r="W6" s="135"/>
      <c r="X6" s="136"/>
      <c r="Y6" s="136"/>
      <c r="Z6" s="137"/>
      <c r="AA6" s="83"/>
      <c r="AB6" s="135"/>
      <c r="AC6" s="136"/>
      <c r="AD6" s="136"/>
      <c r="AE6" s="137"/>
      <c r="AF6" s="192"/>
      <c r="AG6" s="193"/>
      <c r="AH6" s="193"/>
    </row>
    <row r="7" spans="1:34" ht="12.75" customHeight="1" x14ac:dyDescent="0.2">
      <c r="A7" s="185"/>
      <c r="B7" s="197"/>
      <c r="C7" s="148"/>
      <c r="D7" s="168"/>
      <c r="E7" s="169"/>
      <c r="F7" s="198"/>
      <c r="G7" s="83"/>
      <c r="H7" s="124">
        <f t="shared" si="0"/>
        <v>0</v>
      </c>
      <c r="I7" s="125">
        <f t="shared" si="1"/>
        <v>0</v>
      </c>
      <c r="J7" s="125">
        <f t="shared" si="2"/>
        <v>0</v>
      </c>
      <c r="K7" s="126">
        <f t="shared" si="3"/>
        <v>0</v>
      </c>
      <c r="L7" s="117"/>
      <c r="M7" s="135"/>
      <c r="N7" s="136"/>
      <c r="O7" s="136"/>
      <c r="P7" s="137"/>
      <c r="Q7" s="83"/>
      <c r="R7" s="135"/>
      <c r="S7" s="136"/>
      <c r="T7" s="136"/>
      <c r="U7" s="137"/>
      <c r="V7" s="83"/>
      <c r="W7" s="135"/>
      <c r="X7" s="136"/>
      <c r="Y7" s="136"/>
      <c r="Z7" s="137"/>
      <c r="AA7" s="83"/>
      <c r="AB7" s="135"/>
      <c r="AC7" s="136"/>
      <c r="AD7" s="136"/>
      <c r="AE7" s="137"/>
      <c r="AF7" s="192"/>
      <c r="AG7" s="193"/>
      <c r="AH7" s="193"/>
    </row>
    <row r="8" spans="1:34" ht="13.5" thickBot="1" x14ac:dyDescent="0.25">
      <c r="A8" s="185"/>
      <c r="B8" s="197"/>
      <c r="C8" s="149"/>
      <c r="D8" s="168"/>
      <c r="E8" s="169"/>
      <c r="F8" s="198"/>
      <c r="G8" s="83"/>
      <c r="H8" s="124">
        <f t="shared" si="0"/>
        <v>0</v>
      </c>
      <c r="I8" s="125">
        <f t="shared" si="1"/>
        <v>0</v>
      </c>
      <c r="J8" s="125">
        <f t="shared" si="2"/>
        <v>0</v>
      </c>
      <c r="K8" s="126">
        <f t="shared" si="3"/>
        <v>0</v>
      </c>
      <c r="L8" s="117"/>
      <c r="M8" s="129"/>
      <c r="N8" s="130"/>
      <c r="O8" s="130"/>
      <c r="P8" s="128"/>
      <c r="Q8" s="83"/>
      <c r="R8" s="129"/>
      <c r="S8" s="130"/>
      <c r="T8" s="130"/>
      <c r="U8" s="128"/>
      <c r="V8" s="83"/>
      <c r="W8" s="129"/>
      <c r="X8" s="130"/>
      <c r="Y8" s="130"/>
      <c r="Z8" s="128"/>
      <c r="AA8" s="83"/>
      <c r="AB8" s="129"/>
      <c r="AC8" s="130"/>
      <c r="AD8" s="130"/>
      <c r="AE8" s="128"/>
      <c r="AF8" s="192" t="str">
        <f>IF(D8&gt;150000,"WARNING - SALARIES MUST BE &lt; $150K","")</f>
        <v/>
      </c>
      <c r="AG8" s="193"/>
      <c r="AH8" s="193"/>
    </row>
    <row r="9" spans="1:34" ht="20.25" customHeight="1" thickBot="1" x14ac:dyDescent="0.25">
      <c r="A9" s="192"/>
      <c r="B9" s="326" t="s">
        <v>69</v>
      </c>
      <c r="C9" s="327"/>
      <c r="D9" s="327"/>
      <c r="E9" s="327"/>
      <c r="F9" s="328"/>
      <c r="G9" s="91"/>
      <c r="H9" s="141">
        <f t="shared" ref="H9:K9" si="4">(SUM(H4:H8))</f>
        <v>0</v>
      </c>
      <c r="I9" s="142">
        <f t="shared" si="4"/>
        <v>0</v>
      </c>
      <c r="J9" s="142">
        <f t="shared" si="4"/>
        <v>0</v>
      </c>
      <c r="K9" s="143">
        <f t="shared" si="4"/>
        <v>0</v>
      </c>
      <c r="L9" s="134"/>
      <c r="M9" s="141">
        <f t="shared" ref="M9:P9" si="5">(SUM(M4:M8))</f>
        <v>0</v>
      </c>
      <c r="N9" s="142">
        <f t="shared" si="5"/>
        <v>0</v>
      </c>
      <c r="O9" s="142">
        <f t="shared" si="5"/>
        <v>0</v>
      </c>
      <c r="P9" s="143">
        <f t="shared" si="5"/>
        <v>0</v>
      </c>
      <c r="Q9" s="91"/>
      <c r="R9" s="141">
        <f t="shared" ref="R9:U9" si="6">(SUM(R4:R8))</f>
        <v>0</v>
      </c>
      <c r="S9" s="142">
        <f t="shared" si="6"/>
        <v>0</v>
      </c>
      <c r="T9" s="142">
        <f t="shared" si="6"/>
        <v>0</v>
      </c>
      <c r="U9" s="143">
        <f t="shared" si="6"/>
        <v>0</v>
      </c>
      <c r="V9" s="91"/>
      <c r="W9" s="141">
        <f t="shared" ref="W9:Z9" si="7">(SUM(W4:W8))</f>
        <v>0</v>
      </c>
      <c r="X9" s="142">
        <f t="shared" si="7"/>
        <v>0</v>
      </c>
      <c r="Y9" s="142">
        <f t="shared" si="7"/>
        <v>0</v>
      </c>
      <c r="Z9" s="143">
        <f t="shared" si="7"/>
        <v>0</v>
      </c>
      <c r="AA9" s="91"/>
      <c r="AB9" s="141">
        <f t="shared" ref="AB9:AE9" si="8">(SUM(AB4:AB8))</f>
        <v>0</v>
      </c>
      <c r="AC9" s="142">
        <f t="shared" si="8"/>
        <v>0</v>
      </c>
      <c r="AD9" s="142">
        <f t="shared" si="8"/>
        <v>0</v>
      </c>
      <c r="AE9" s="143">
        <f t="shared" si="8"/>
        <v>0</v>
      </c>
      <c r="AF9" s="192"/>
      <c r="AG9" s="193"/>
      <c r="AH9" s="193"/>
    </row>
    <row r="10" spans="1:34" ht="15.75" customHeight="1" thickBot="1" x14ac:dyDescent="0.25">
      <c r="A10" s="192"/>
      <c r="B10" s="192"/>
      <c r="D10" s="91"/>
      <c r="E10" s="91"/>
      <c r="F10" s="91"/>
      <c r="G10" s="91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92"/>
      <c r="AG10" s="193"/>
      <c r="AH10" s="193"/>
    </row>
    <row r="11" spans="1:34" ht="13.5" thickBot="1" x14ac:dyDescent="0.25">
      <c r="A11" s="188"/>
      <c r="B11" s="187"/>
      <c r="C11" s="83"/>
      <c r="D11" s="83"/>
      <c r="E11" s="83"/>
      <c r="F11" s="83"/>
      <c r="G11" s="83"/>
      <c r="H11" s="316" t="s">
        <v>12</v>
      </c>
      <c r="I11" s="317"/>
      <c r="J11" s="317"/>
      <c r="K11" s="318"/>
      <c r="L11" s="83"/>
      <c r="AF11" s="188"/>
      <c r="AG11" s="193"/>
      <c r="AH11" s="193"/>
    </row>
    <row r="12" spans="1:34" ht="13.5" thickBot="1" x14ac:dyDescent="0.25">
      <c r="A12" s="194"/>
      <c r="G12" s="100"/>
      <c r="H12" s="165" t="s">
        <v>77</v>
      </c>
      <c r="I12" s="166" t="s">
        <v>78</v>
      </c>
      <c r="J12" s="166" t="s">
        <v>79</v>
      </c>
      <c r="K12" s="167" t="s">
        <v>80</v>
      </c>
      <c r="L12" s="121"/>
      <c r="M12" s="248" t="s">
        <v>2</v>
      </c>
      <c r="N12" s="249" t="s">
        <v>3</v>
      </c>
      <c r="O12" s="249" t="s">
        <v>4</v>
      </c>
      <c r="P12" s="250" t="s">
        <v>5</v>
      </c>
      <c r="Q12" s="83"/>
      <c r="R12" s="248" t="s">
        <v>2</v>
      </c>
      <c r="S12" s="249" t="s">
        <v>3</v>
      </c>
      <c r="T12" s="249" t="s">
        <v>4</v>
      </c>
      <c r="U12" s="250" t="s">
        <v>5</v>
      </c>
      <c r="V12" s="83"/>
      <c r="W12" s="248" t="s">
        <v>2</v>
      </c>
      <c r="X12" s="249" t="s">
        <v>3</v>
      </c>
      <c r="Y12" s="249" t="s">
        <v>4</v>
      </c>
      <c r="Z12" s="250" t="s">
        <v>5</v>
      </c>
      <c r="AA12" s="83"/>
      <c r="AB12" s="248" t="s">
        <v>2</v>
      </c>
      <c r="AC12" s="249" t="s">
        <v>3</v>
      </c>
      <c r="AD12" s="249" t="s">
        <v>4</v>
      </c>
      <c r="AE12" s="250" t="s">
        <v>5</v>
      </c>
      <c r="AF12" s="194"/>
      <c r="AG12" s="193"/>
      <c r="AH12" s="193"/>
    </row>
    <row r="13" spans="1:34" s="162" customFormat="1" ht="13.5" thickBot="1" x14ac:dyDescent="0.25">
      <c r="A13" s="194"/>
      <c r="B13" s="297" t="s">
        <v>89</v>
      </c>
      <c r="C13" s="314"/>
      <c r="D13" s="315"/>
      <c r="E13" s="295">
        <v>0.2</v>
      </c>
      <c r="F13" s="296"/>
      <c r="G13" s="194"/>
      <c r="H13" s="141">
        <f>SUM(M13:P13)</f>
        <v>0</v>
      </c>
      <c r="I13" s="142">
        <f>SUM(R13:U13)</f>
        <v>0</v>
      </c>
      <c r="J13" s="142">
        <f>SUM(W13:Z13)</f>
        <v>0</v>
      </c>
      <c r="K13" s="143">
        <f>SUM(AB13:AE13)</f>
        <v>0</v>
      </c>
      <c r="L13" s="252"/>
      <c r="M13" s="141">
        <f>M9*$E$13</f>
        <v>0</v>
      </c>
      <c r="N13" s="142">
        <f>N9*$E$13</f>
        <v>0</v>
      </c>
      <c r="O13" s="142">
        <f>O9*$E$13</f>
        <v>0</v>
      </c>
      <c r="P13" s="143">
        <f>P9*$E$13</f>
        <v>0</v>
      </c>
      <c r="Q13" s="242"/>
      <c r="R13" s="141">
        <f>R9*$E$13</f>
        <v>0</v>
      </c>
      <c r="S13" s="142">
        <f>S9*$E$13</f>
        <v>0</v>
      </c>
      <c r="T13" s="142">
        <f>T9*$E$13</f>
        <v>0</v>
      </c>
      <c r="U13" s="143">
        <f>U9*$E$13</f>
        <v>0</v>
      </c>
      <c r="V13" s="242"/>
      <c r="W13" s="141">
        <f>W9*$E$13</f>
        <v>0</v>
      </c>
      <c r="X13" s="142">
        <f>X9*$E$13</f>
        <v>0</v>
      </c>
      <c r="Y13" s="142">
        <f>Y9*$E$13</f>
        <v>0</v>
      </c>
      <c r="Z13" s="143">
        <f>Z9*$E$13</f>
        <v>0</v>
      </c>
      <c r="AA13" s="242"/>
      <c r="AB13" s="141">
        <f>AB9*$E$13</f>
        <v>0</v>
      </c>
      <c r="AC13" s="142">
        <f>AC9*$E$13</f>
        <v>0</v>
      </c>
      <c r="AD13" s="142">
        <f>AD9*$E$13</f>
        <v>0</v>
      </c>
      <c r="AE13" s="143">
        <f>AE9*$E$13</f>
        <v>0</v>
      </c>
      <c r="AF13" s="194"/>
      <c r="AG13" s="193"/>
      <c r="AH13" s="193"/>
    </row>
    <row r="14" spans="1:34" ht="15.75" customHeight="1" thickBot="1" x14ac:dyDescent="0.25">
      <c r="A14" s="192"/>
      <c r="B14" s="239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92"/>
      <c r="AG14" s="193"/>
      <c r="AH14" s="193"/>
    </row>
    <row r="15" spans="1:34" ht="13.5" thickBot="1" x14ac:dyDescent="0.25">
      <c r="A15" s="188"/>
      <c r="B15" s="192" t="s">
        <v>97</v>
      </c>
      <c r="C15" s="83"/>
      <c r="D15" s="83"/>
      <c r="E15" s="83"/>
      <c r="F15" s="83"/>
      <c r="G15" s="83"/>
      <c r="H15" s="316" t="s">
        <v>12</v>
      </c>
      <c r="I15" s="317"/>
      <c r="J15" s="317"/>
      <c r="K15" s="318"/>
      <c r="L15" s="83"/>
      <c r="AF15" s="188"/>
      <c r="AG15" s="193"/>
      <c r="AH15" s="193"/>
    </row>
    <row r="16" spans="1:34" ht="43.5" customHeight="1" thickBot="1" x14ac:dyDescent="0.25">
      <c r="A16" s="194"/>
      <c r="B16" s="186" t="s">
        <v>65</v>
      </c>
      <c r="C16" s="324" t="s">
        <v>66</v>
      </c>
      <c r="D16" s="325"/>
      <c r="E16" s="171" t="s">
        <v>73</v>
      </c>
      <c r="F16" s="172" t="s">
        <v>16</v>
      </c>
      <c r="G16" s="100"/>
      <c r="H16" s="165" t="s">
        <v>77</v>
      </c>
      <c r="I16" s="166" t="s">
        <v>78</v>
      </c>
      <c r="J16" s="166" t="s">
        <v>79</v>
      </c>
      <c r="K16" s="167" t="s">
        <v>80</v>
      </c>
      <c r="L16" s="121"/>
      <c r="M16" s="248" t="s">
        <v>2</v>
      </c>
      <c r="N16" s="249" t="s">
        <v>3</v>
      </c>
      <c r="O16" s="249" t="s">
        <v>4</v>
      </c>
      <c r="P16" s="250" t="s">
        <v>5</v>
      </c>
      <c r="Q16" s="83"/>
      <c r="R16" s="248" t="s">
        <v>2</v>
      </c>
      <c r="S16" s="249" t="s">
        <v>3</v>
      </c>
      <c r="T16" s="249" t="s">
        <v>4</v>
      </c>
      <c r="U16" s="250" t="s">
        <v>5</v>
      </c>
      <c r="V16" s="83"/>
      <c r="W16" s="248" t="s">
        <v>2</v>
      </c>
      <c r="X16" s="249" t="s">
        <v>3</v>
      </c>
      <c r="Y16" s="249" t="s">
        <v>4</v>
      </c>
      <c r="Z16" s="250" t="s">
        <v>5</v>
      </c>
      <c r="AA16" s="83"/>
      <c r="AB16" s="248" t="s">
        <v>2</v>
      </c>
      <c r="AC16" s="249" t="s">
        <v>3</v>
      </c>
      <c r="AD16" s="249" t="s">
        <v>4</v>
      </c>
      <c r="AE16" s="250" t="s">
        <v>5</v>
      </c>
      <c r="AF16" s="194"/>
      <c r="AG16" s="193"/>
      <c r="AH16" s="193"/>
    </row>
    <row r="17" spans="1:34" ht="12.75" customHeight="1" x14ac:dyDescent="0.2">
      <c r="A17" s="185"/>
      <c r="B17" s="241"/>
      <c r="C17" s="322"/>
      <c r="D17" s="323"/>
      <c r="E17" s="168"/>
      <c r="F17" s="198"/>
      <c r="G17" s="83"/>
      <c r="H17" s="106">
        <f t="shared" ref="H17:H20" si="9">SUM(M17:P17)</f>
        <v>0</v>
      </c>
      <c r="I17" s="107">
        <f t="shared" ref="I17:I20" si="10">SUM(R17:U17)</f>
        <v>0</v>
      </c>
      <c r="J17" s="107">
        <f t="shared" ref="J17:J20" si="11">SUM(W17:Z17)</f>
        <v>0</v>
      </c>
      <c r="K17" s="108">
        <f t="shared" ref="K17:K20" si="12">SUM(AB17:AE17)</f>
        <v>0</v>
      </c>
      <c r="L17" s="83"/>
      <c r="M17" s="129"/>
      <c r="N17" s="130"/>
      <c r="O17" s="130"/>
      <c r="P17" s="128"/>
      <c r="Q17" s="83"/>
      <c r="R17" s="129"/>
      <c r="S17" s="130"/>
      <c r="T17" s="130"/>
      <c r="U17" s="128"/>
      <c r="V17" s="83"/>
      <c r="W17" s="129"/>
      <c r="X17" s="130"/>
      <c r="Y17" s="130"/>
      <c r="Z17" s="128"/>
      <c r="AA17" s="83"/>
      <c r="AB17" s="129"/>
      <c r="AC17" s="130"/>
      <c r="AD17" s="130"/>
      <c r="AE17" s="128"/>
      <c r="AF17" s="188"/>
      <c r="AG17" s="193"/>
      <c r="AH17" s="193"/>
    </row>
    <row r="18" spans="1:34" ht="12.75" customHeight="1" x14ac:dyDescent="0.2">
      <c r="A18" s="185"/>
      <c r="B18" s="241"/>
      <c r="C18" s="322"/>
      <c r="D18" s="323"/>
      <c r="E18" s="168"/>
      <c r="F18" s="198"/>
      <c r="G18" s="83"/>
      <c r="H18" s="106">
        <f t="shared" si="9"/>
        <v>0</v>
      </c>
      <c r="I18" s="107">
        <f t="shared" si="10"/>
        <v>0</v>
      </c>
      <c r="J18" s="107">
        <f t="shared" si="11"/>
        <v>0</v>
      </c>
      <c r="K18" s="108">
        <f t="shared" si="12"/>
        <v>0</v>
      </c>
      <c r="L18" s="83"/>
      <c r="M18" s="129"/>
      <c r="N18" s="130"/>
      <c r="O18" s="130"/>
      <c r="P18" s="128"/>
      <c r="Q18" s="83"/>
      <c r="R18" s="129"/>
      <c r="S18" s="130"/>
      <c r="T18" s="130"/>
      <c r="U18" s="128"/>
      <c r="V18" s="83"/>
      <c r="W18" s="129"/>
      <c r="X18" s="130"/>
      <c r="Y18" s="130"/>
      <c r="Z18" s="128"/>
      <c r="AA18" s="83"/>
      <c r="AB18" s="129"/>
      <c r="AC18" s="130"/>
      <c r="AD18" s="130"/>
      <c r="AE18" s="128"/>
      <c r="AF18" s="188"/>
      <c r="AG18" s="193"/>
      <c r="AH18" s="193"/>
    </row>
    <row r="19" spans="1:34" ht="12.75" customHeight="1" x14ac:dyDescent="0.2">
      <c r="A19" s="185"/>
      <c r="B19" s="241"/>
      <c r="C19" s="322"/>
      <c r="D19" s="323"/>
      <c r="E19" s="168"/>
      <c r="F19" s="198"/>
      <c r="G19" s="83"/>
      <c r="H19" s="106">
        <f t="shared" si="9"/>
        <v>0</v>
      </c>
      <c r="I19" s="107">
        <f t="shared" si="10"/>
        <v>0</v>
      </c>
      <c r="J19" s="107">
        <f t="shared" si="11"/>
        <v>0</v>
      </c>
      <c r="K19" s="108">
        <f t="shared" si="12"/>
        <v>0</v>
      </c>
      <c r="L19" s="83"/>
      <c r="M19" s="129"/>
      <c r="N19" s="130"/>
      <c r="O19" s="130"/>
      <c r="P19" s="128"/>
      <c r="Q19" s="83"/>
      <c r="R19" s="129"/>
      <c r="S19" s="130"/>
      <c r="T19" s="130"/>
      <c r="U19" s="128"/>
      <c r="V19" s="83"/>
      <c r="W19" s="129"/>
      <c r="X19" s="130"/>
      <c r="Y19" s="130"/>
      <c r="Z19" s="128"/>
      <c r="AA19" s="83"/>
      <c r="AB19" s="129"/>
      <c r="AC19" s="130"/>
      <c r="AD19" s="130"/>
      <c r="AE19" s="128"/>
      <c r="AF19" s="188"/>
      <c r="AG19" s="193"/>
      <c r="AH19" s="193"/>
    </row>
    <row r="20" spans="1:34" ht="12.75" customHeight="1" thickBot="1" x14ac:dyDescent="0.25">
      <c r="A20" s="185"/>
      <c r="B20" s="241"/>
      <c r="C20" s="322"/>
      <c r="D20" s="323"/>
      <c r="E20" s="168"/>
      <c r="F20" s="198"/>
      <c r="G20" s="83"/>
      <c r="H20" s="106">
        <f t="shared" si="9"/>
        <v>0</v>
      </c>
      <c r="I20" s="107">
        <f t="shared" si="10"/>
        <v>0</v>
      </c>
      <c r="J20" s="107">
        <f t="shared" si="11"/>
        <v>0</v>
      </c>
      <c r="K20" s="108">
        <f t="shared" si="12"/>
        <v>0</v>
      </c>
      <c r="L20" s="83"/>
      <c r="M20" s="129"/>
      <c r="N20" s="130"/>
      <c r="O20" s="130"/>
      <c r="P20" s="128"/>
      <c r="Q20" s="83"/>
      <c r="R20" s="129"/>
      <c r="S20" s="130"/>
      <c r="T20" s="130"/>
      <c r="U20" s="128"/>
      <c r="V20" s="83"/>
      <c r="W20" s="129"/>
      <c r="X20" s="130"/>
      <c r="Y20" s="130"/>
      <c r="Z20" s="128"/>
      <c r="AA20" s="83"/>
      <c r="AB20" s="129"/>
      <c r="AC20" s="130"/>
      <c r="AD20" s="130"/>
      <c r="AE20" s="128"/>
      <c r="AF20" s="188"/>
      <c r="AG20" s="193"/>
      <c r="AH20" s="193"/>
    </row>
    <row r="21" spans="1:34" ht="15.75" customHeight="1" thickBot="1" x14ac:dyDescent="0.25">
      <c r="A21" s="192"/>
      <c r="B21" s="240"/>
      <c r="C21" s="200" t="s">
        <v>74</v>
      </c>
      <c r="D21" s="200"/>
      <c r="E21" s="200"/>
      <c r="F21" s="204"/>
      <c r="G21" s="91"/>
      <c r="H21" s="131">
        <f>(SUM(H17:H20))</f>
        <v>0</v>
      </c>
      <c r="I21" s="132">
        <f>(SUM(I17:I20))</f>
        <v>0</v>
      </c>
      <c r="J21" s="132">
        <f>(SUM(J17:J20))</f>
        <v>0</v>
      </c>
      <c r="K21" s="133">
        <f>(SUM(K17:K20))</f>
        <v>0</v>
      </c>
      <c r="L21" s="91"/>
      <c r="M21" s="131">
        <f>SUM(M17:M20)</f>
        <v>0</v>
      </c>
      <c r="N21" s="132">
        <f t="shared" ref="N21:P21" si="13">SUM(N17:N20)</f>
        <v>0</v>
      </c>
      <c r="O21" s="132">
        <f t="shared" si="13"/>
        <v>0</v>
      </c>
      <c r="P21" s="133">
        <f t="shared" si="13"/>
        <v>0</v>
      </c>
      <c r="Q21" s="91"/>
      <c r="R21" s="131">
        <f>SUM(R17:R20)</f>
        <v>0</v>
      </c>
      <c r="S21" s="132">
        <f t="shared" ref="S21" si="14">SUM(S17:S20)</f>
        <v>0</v>
      </c>
      <c r="T21" s="132">
        <f t="shared" ref="T21" si="15">SUM(T17:T20)</f>
        <v>0</v>
      </c>
      <c r="U21" s="133">
        <f t="shared" ref="U21" si="16">SUM(U17:U20)</f>
        <v>0</v>
      </c>
      <c r="V21" s="91"/>
      <c r="W21" s="131">
        <f>SUM(W17:W20)</f>
        <v>0</v>
      </c>
      <c r="X21" s="132">
        <f t="shared" ref="X21" si="17">SUM(X17:X20)</f>
        <v>0</v>
      </c>
      <c r="Y21" s="132">
        <f t="shared" ref="Y21" si="18">SUM(Y17:Y20)</f>
        <v>0</v>
      </c>
      <c r="Z21" s="133">
        <f t="shared" ref="Z21" si="19">SUM(Z17:Z20)</f>
        <v>0</v>
      </c>
      <c r="AA21" s="91"/>
      <c r="AB21" s="131">
        <f>SUM(AB17:AB20)</f>
        <v>0</v>
      </c>
      <c r="AC21" s="132">
        <f t="shared" ref="AC21" si="20">SUM(AC17:AC20)</f>
        <v>0</v>
      </c>
      <c r="AD21" s="132">
        <f t="shared" ref="AD21" si="21">SUM(AD17:AD20)</f>
        <v>0</v>
      </c>
      <c r="AE21" s="133">
        <f t="shared" ref="AE21" si="22">SUM(AE17:AE20)</f>
        <v>0</v>
      </c>
      <c r="AF21" s="192"/>
      <c r="AG21" s="193"/>
      <c r="AH21" s="193"/>
    </row>
    <row r="22" spans="1:34" ht="15.75" customHeight="1" thickBot="1" x14ac:dyDescent="0.25">
      <c r="A22" s="192"/>
      <c r="B22" s="192" t="str">
        <f>IF(SUM(G17:G20)&gt;0,"WARNING THE ANNUAL COSTS FOR THE ITEM HIGHLIGHTED ABOVE ARE &gt; THE TOTAL COSTS, PLEASE AMEND","")</f>
        <v/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92"/>
      <c r="AG22" s="193"/>
      <c r="AH22" s="193"/>
    </row>
    <row r="23" spans="1:34" ht="13.5" thickBot="1" x14ac:dyDescent="0.25">
      <c r="A23" s="193"/>
      <c r="C23" s="83"/>
      <c r="D23" s="83"/>
      <c r="E23" s="83"/>
      <c r="F23" s="83"/>
      <c r="G23" s="83"/>
      <c r="H23" s="316" t="s">
        <v>12</v>
      </c>
      <c r="I23" s="317"/>
      <c r="J23" s="317"/>
      <c r="K23" s="318"/>
      <c r="L23" s="120"/>
      <c r="AF23" s="188"/>
      <c r="AG23" s="193"/>
      <c r="AH23" s="193"/>
    </row>
    <row r="24" spans="1:34" s="162" customFormat="1" ht="13.5" thickBot="1" x14ac:dyDescent="0.25">
      <c r="A24" s="192"/>
      <c r="B24" s="192"/>
      <c r="C24" s="188"/>
      <c r="D24" s="188"/>
      <c r="E24" s="188"/>
      <c r="F24" s="188"/>
      <c r="G24" s="188"/>
      <c r="H24" s="165" t="s">
        <v>77</v>
      </c>
      <c r="I24" s="166" t="s">
        <v>78</v>
      </c>
      <c r="J24" s="166" t="s">
        <v>79</v>
      </c>
      <c r="K24" s="167" t="s">
        <v>80</v>
      </c>
      <c r="L24" s="189"/>
      <c r="M24" s="248" t="s">
        <v>2</v>
      </c>
      <c r="N24" s="249" t="s">
        <v>3</v>
      </c>
      <c r="O24" s="249" t="s">
        <v>4</v>
      </c>
      <c r="P24" s="250" t="s">
        <v>5</v>
      </c>
      <c r="Q24" s="83"/>
      <c r="R24" s="248" t="s">
        <v>2</v>
      </c>
      <c r="S24" s="249" t="s">
        <v>3</v>
      </c>
      <c r="T24" s="249" t="s">
        <v>4</v>
      </c>
      <c r="U24" s="250" t="s">
        <v>5</v>
      </c>
      <c r="V24" s="83"/>
      <c r="W24" s="248" t="s">
        <v>2</v>
      </c>
      <c r="X24" s="249" t="s">
        <v>3</v>
      </c>
      <c r="Y24" s="249" t="s">
        <v>4</v>
      </c>
      <c r="Z24" s="250" t="s">
        <v>5</v>
      </c>
      <c r="AA24" s="83"/>
      <c r="AB24" s="248" t="s">
        <v>2</v>
      </c>
      <c r="AC24" s="249" t="s">
        <v>3</v>
      </c>
      <c r="AD24" s="249" t="s">
        <v>4</v>
      </c>
      <c r="AE24" s="250" t="s">
        <v>5</v>
      </c>
      <c r="AF24" s="188"/>
      <c r="AG24" s="193"/>
      <c r="AH24" s="193"/>
    </row>
    <row r="25" spans="1:34" ht="13.5" thickBot="1" x14ac:dyDescent="0.25">
      <c r="A25" s="192"/>
      <c r="B25" s="319" t="s">
        <v>92</v>
      </c>
      <c r="C25" s="320"/>
      <c r="D25" s="320"/>
      <c r="E25" s="321"/>
      <c r="F25" s="91"/>
      <c r="G25" s="91"/>
      <c r="H25" s="144">
        <f>SUM(M25:P25)</f>
        <v>0</v>
      </c>
      <c r="I25" s="145">
        <f>SUM(R25:U25)</f>
        <v>0</v>
      </c>
      <c r="J25" s="145">
        <f>SUM(W25:Z25)</f>
        <v>0</v>
      </c>
      <c r="K25" s="146">
        <f>SUM(AB25:AE25)</f>
        <v>0</v>
      </c>
      <c r="L25" s="134"/>
      <c r="M25" s="144">
        <f>SUM(M9,M13,M21)</f>
        <v>0</v>
      </c>
      <c r="N25" s="145">
        <f>SUM(N9,N13,N21)</f>
        <v>0</v>
      </c>
      <c r="O25" s="145">
        <f>SUM(O9,O13,O21)</f>
        <v>0</v>
      </c>
      <c r="P25" s="146">
        <f>SUM(P9,P13,P21)</f>
        <v>0</v>
      </c>
      <c r="Q25" s="134"/>
      <c r="R25" s="144">
        <f>SUM(R9,R13,R21)</f>
        <v>0</v>
      </c>
      <c r="S25" s="145">
        <f>SUM(S9,S13,S21)</f>
        <v>0</v>
      </c>
      <c r="T25" s="145">
        <f>SUM(T9,T13,T21)</f>
        <v>0</v>
      </c>
      <c r="U25" s="146">
        <f>SUM(U9,U13,U21)</f>
        <v>0</v>
      </c>
      <c r="V25" s="134"/>
      <c r="W25" s="144">
        <f>SUM(W9,W13,W21)</f>
        <v>0</v>
      </c>
      <c r="X25" s="145">
        <f>SUM(X9,X13,X21)</f>
        <v>0</v>
      </c>
      <c r="Y25" s="145">
        <f>SUM(Y9,Y13,Y21)</f>
        <v>0</v>
      </c>
      <c r="Z25" s="146">
        <f>SUM(Z9,Z13,Z21)</f>
        <v>0</v>
      </c>
      <c r="AA25" s="134"/>
      <c r="AB25" s="144">
        <f>SUM(AB9,AB13,AB21)</f>
        <v>0</v>
      </c>
      <c r="AC25" s="145">
        <f>SUM(AC9,AC13,AC21)</f>
        <v>0</v>
      </c>
      <c r="AD25" s="145">
        <f>SUM(AD9,AD13,AD21)</f>
        <v>0</v>
      </c>
      <c r="AE25" s="146">
        <f>SUM(AE9,AE13,AE21)</f>
        <v>0</v>
      </c>
      <c r="AF25" s="188"/>
      <c r="AG25" s="193"/>
      <c r="AH25" s="193"/>
    </row>
    <row r="26" spans="1:34" ht="15.75" customHeight="1" x14ac:dyDescent="0.2">
      <c r="A26" s="188"/>
      <c r="B26" s="187"/>
      <c r="C26" s="293"/>
      <c r="D26" s="294"/>
      <c r="E26" s="188"/>
      <c r="F26" s="188"/>
      <c r="G26" s="188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88"/>
      <c r="AG26" s="193"/>
      <c r="AH26" s="193"/>
    </row>
    <row r="27" spans="1:34" ht="15.75" customHeight="1" x14ac:dyDescent="0.2">
      <c r="A27" s="234"/>
      <c r="B27" s="237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193"/>
      <c r="AH27" s="193"/>
    </row>
    <row r="28" spans="1:34" ht="15.75" customHeight="1" x14ac:dyDescent="0.2">
      <c r="A28" s="234"/>
      <c r="B28" s="237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193"/>
      <c r="AH28" s="193"/>
    </row>
    <row r="29" spans="1:34" ht="15.75" customHeight="1" x14ac:dyDescent="0.2">
      <c r="A29" s="234"/>
      <c r="B29" s="237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193"/>
      <c r="AH29" s="193"/>
    </row>
    <row r="30" spans="1:34" ht="12.75" customHeight="1" x14ac:dyDescent="0.2">
      <c r="A30" s="234"/>
      <c r="B30" s="237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193"/>
      <c r="AH30" s="193"/>
    </row>
    <row r="31" spans="1:34" ht="12.75" customHeight="1" x14ac:dyDescent="0.2">
      <c r="A31" s="234"/>
      <c r="B31" s="237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8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</row>
    <row r="32" spans="1:34" ht="12.75" customHeight="1" x14ac:dyDescent="0.2">
      <c r="A32" s="234"/>
      <c r="B32" s="237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</row>
    <row r="33" spans="1:32" ht="12.75" customHeight="1" x14ac:dyDescent="0.2">
      <c r="A33" s="234"/>
      <c r="B33" s="237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</row>
    <row r="34" spans="1:32" ht="12.75" customHeight="1" x14ac:dyDescent="0.2">
      <c r="A34" s="234"/>
      <c r="B34" s="237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</row>
    <row r="35" spans="1:32" ht="12.75" customHeight="1" x14ac:dyDescent="0.2">
      <c r="A35" s="234"/>
      <c r="B35" s="237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</row>
    <row r="36" spans="1:32" ht="12.75" customHeight="1" x14ac:dyDescent="0.2">
      <c r="A36" s="234"/>
      <c r="B36" s="237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</row>
    <row r="37" spans="1:32" ht="12.75" customHeight="1" x14ac:dyDescent="0.2">
      <c r="A37" s="234"/>
      <c r="B37" s="237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</row>
    <row r="38" spans="1:32" ht="12.75" customHeight="1" x14ac:dyDescent="0.2">
      <c r="A38" s="234"/>
      <c r="B38" s="237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</row>
    <row r="39" spans="1:32" ht="12.75" customHeight="1" x14ac:dyDescent="0.2">
      <c r="A39" s="83"/>
      <c r="B39" s="147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</row>
    <row r="40" spans="1:32" ht="12.75" customHeight="1" x14ac:dyDescent="0.2">
      <c r="A40" s="83"/>
      <c r="B40" s="147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</row>
    <row r="41" spans="1:32" ht="12.75" customHeight="1" x14ac:dyDescent="0.2">
      <c r="A41" s="83"/>
      <c r="B41" s="147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</row>
    <row r="42" spans="1:32" ht="12.75" customHeight="1" x14ac:dyDescent="0.2">
      <c r="A42" s="83"/>
      <c r="B42" s="147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</row>
    <row r="43" spans="1:32" ht="12.75" customHeight="1" x14ac:dyDescent="0.2">
      <c r="A43" s="83"/>
      <c r="B43" s="147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</row>
    <row r="44" spans="1:32" ht="12.75" customHeight="1" x14ac:dyDescent="0.2">
      <c r="A44" s="83"/>
      <c r="B44" s="147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</row>
    <row r="45" spans="1:32" ht="12.75" customHeight="1" x14ac:dyDescent="0.2">
      <c r="A45" s="83"/>
      <c r="B45" s="147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</row>
    <row r="46" spans="1:32" ht="12.75" customHeight="1" x14ac:dyDescent="0.2">
      <c r="A46" s="83"/>
      <c r="B46" s="147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</row>
    <row r="47" spans="1:32" ht="12.75" customHeight="1" x14ac:dyDescent="0.2">
      <c r="A47" s="83"/>
      <c r="B47" s="147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</row>
    <row r="48" spans="1:32" ht="12.75" customHeight="1" x14ac:dyDescent="0.2">
      <c r="A48" s="83"/>
      <c r="B48" s="147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</row>
    <row r="49" spans="1:32" ht="12.75" customHeight="1" x14ac:dyDescent="0.2">
      <c r="A49" s="83"/>
      <c r="B49" s="147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</row>
    <row r="50" spans="1:32" ht="12.75" customHeight="1" x14ac:dyDescent="0.2">
      <c r="A50" s="83"/>
      <c r="B50" s="147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</row>
    <row r="51" spans="1:32" ht="12.75" customHeight="1" x14ac:dyDescent="0.2">
      <c r="A51" s="83"/>
      <c r="B51" s="147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</row>
    <row r="52" spans="1:32" ht="12.75" customHeight="1" x14ac:dyDescent="0.2">
      <c r="A52" s="83"/>
      <c r="B52" s="147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</row>
    <row r="53" spans="1:32" ht="12.75" customHeight="1" x14ac:dyDescent="0.2">
      <c r="A53" s="83"/>
      <c r="B53" s="147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</row>
    <row r="54" spans="1:32" ht="12.75" customHeight="1" x14ac:dyDescent="0.2">
      <c r="A54" s="83"/>
      <c r="B54" s="147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</row>
    <row r="55" spans="1:32" ht="12.75" customHeight="1" x14ac:dyDescent="0.2">
      <c r="A55" s="83"/>
      <c r="B55" s="147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</row>
    <row r="56" spans="1:32" ht="12.75" customHeight="1" x14ac:dyDescent="0.2">
      <c r="A56" s="83"/>
      <c r="B56" s="147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</row>
    <row r="57" spans="1:32" ht="12.75" customHeight="1" x14ac:dyDescent="0.2">
      <c r="A57" s="83"/>
      <c r="B57" s="147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</row>
    <row r="58" spans="1:32" ht="12.75" customHeight="1" x14ac:dyDescent="0.2">
      <c r="A58" s="83"/>
      <c r="B58" s="147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</row>
    <row r="59" spans="1:32" ht="12.75" customHeight="1" x14ac:dyDescent="0.2">
      <c r="A59" s="83"/>
      <c r="B59" s="147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</row>
    <row r="60" spans="1:32" ht="12.75" customHeight="1" x14ac:dyDescent="0.2">
      <c r="A60" s="83"/>
      <c r="B60" s="147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</row>
    <row r="61" spans="1:32" ht="12.75" customHeight="1" x14ac:dyDescent="0.2">
      <c r="A61" s="83"/>
      <c r="B61" s="147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</row>
    <row r="62" spans="1:32" ht="12.75" customHeight="1" x14ac:dyDescent="0.2">
      <c r="A62" s="83"/>
      <c r="B62" s="147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</row>
    <row r="63" spans="1:32" ht="12.75" customHeight="1" x14ac:dyDescent="0.2">
      <c r="A63" s="83"/>
      <c r="B63" s="147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</row>
    <row r="64" spans="1:32" ht="12.75" customHeight="1" x14ac:dyDescent="0.2">
      <c r="A64" s="83"/>
      <c r="B64" s="147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</row>
    <row r="65" spans="1:32" ht="12.75" customHeight="1" x14ac:dyDescent="0.2">
      <c r="A65" s="83"/>
      <c r="B65" s="147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</row>
    <row r="66" spans="1:32" ht="12.75" customHeight="1" x14ac:dyDescent="0.2">
      <c r="A66" s="83"/>
      <c r="B66" s="147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</row>
    <row r="67" spans="1:32" ht="12.75" customHeight="1" x14ac:dyDescent="0.2">
      <c r="B67" s="150"/>
      <c r="AF67" s="85"/>
    </row>
    <row r="68" spans="1:32" ht="12.75" customHeight="1" x14ac:dyDescent="0.2">
      <c r="B68" s="150"/>
      <c r="AF68" s="85"/>
    </row>
    <row r="69" spans="1:32" ht="12.75" customHeight="1" x14ac:dyDescent="0.2">
      <c r="B69" s="150"/>
      <c r="AF69" s="85"/>
    </row>
    <row r="70" spans="1:32" ht="12.75" customHeight="1" x14ac:dyDescent="0.2">
      <c r="B70" s="150"/>
      <c r="AF70" s="85"/>
    </row>
    <row r="71" spans="1:32" ht="12.75" customHeight="1" x14ac:dyDescent="0.2">
      <c r="B71" s="150"/>
      <c r="AF71" s="85"/>
    </row>
    <row r="72" spans="1:32" ht="12.75" customHeight="1" x14ac:dyDescent="0.2">
      <c r="B72" s="150"/>
      <c r="AF72" s="85"/>
    </row>
    <row r="73" spans="1:32" ht="12.75" customHeight="1" x14ac:dyDescent="0.2">
      <c r="B73" s="150"/>
      <c r="AF73" s="85"/>
    </row>
    <row r="74" spans="1:32" ht="12.75" customHeight="1" x14ac:dyDescent="0.2">
      <c r="B74" s="150"/>
      <c r="AF74" s="85"/>
    </row>
    <row r="75" spans="1:32" ht="12.75" customHeight="1" x14ac:dyDescent="0.2">
      <c r="B75" s="150"/>
      <c r="AF75" s="85"/>
    </row>
    <row r="76" spans="1:32" ht="12.75" customHeight="1" x14ac:dyDescent="0.2">
      <c r="B76" s="150"/>
      <c r="AF76" s="85"/>
    </row>
    <row r="77" spans="1:32" ht="12.75" customHeight="1" x14ac:dyDescent="0.2">
      <c r="B77" s="150"/>
      <c r="AF77" s="85"/>
    </row>
    <row r="78" spans="1:32" ht="12.75" customHeight="1" x14ac:dyDescent="0.2">
      <c r="B78" s="150"/>
      <c r="AF78" s="85"/>
    </row>
    <row r="79" spans="1:32" ht="12.75" customHeight="1" x14ac:dyDescent="0.2">
      <c r="B79" s="150"/>
      <c r="AF79" s="85"/>
    </row>
    <row r="80" spans="1:32" ht="12.75" customHeight="1" x14ac:dyDescent="0.2">
      <c r="B80" s="150"/>
      <c r="AF80" s="85"/>
    </row>
    <row r="81" spans="2:32" ht="12.75" customHeight="1" x14ac:dyDescent="0.2">
      <c r="B81" s="150"/>
      <c r="AF81" s="85"/>
    </row>
    <row r="82" spans="2:32" ht="12.75" customHeight="1" x14ac:dyDescent="0.2">
      <c r="B82" s="150"/>
      <c r="AF82" s="85"/>
    </row>
    <row r="83" spans="2:32" ht="12.75" customHeight="1" x14ac:dyDescent="0.2">
      <c r="B83" s="150"/>
      <c r="AF83" s="85"/>
    </row>
    <row r="84" spans="2:32" ht="12.75" customHeight="1" x14ac:dyDescent="0.2">
      <c r="B84" s="150"/>
      <c r="AF84" s="85"/>
    </row>
    <row r="85" spans="2:32" ht="12.75" customHeight="1" x14ac:dyDescent="0.2">
      <c r="B85" s="150"/>
      <c r="AF85" s="85"/>
    </row>
    <row r="86" spans="2:32" ht="12.75" customHeight="1" x14ac:dyDescent="0.2">
      <c r="B86" s="150"/>
      <c r="AF86" s="85"/>
    </row>
    <row r="87" spans="2:32" ht="12.75" customHeight="1" x14ac:dyDescent="0.2">
      <c r="B87" s="150"/>
      <c r="AF87" s="85"/>
    </row>
    <row r="88" spans="2:32" ht="12.75" customHeight="1" x14ac:dyDescent="0.2">
      <c r="B88" s="150"/>
      <c r="AF88" s="85"/>
    </row>
    <row r="89" spans="2:32" ht="12.75" customHeight="1" x14ac:dyDescent="0.2">
      <c r="B89" s="150"/>
      <c r="AF89" s="85"/>
    </row>
    <row r="90" spans="2:32" ht="12.75" customHeight="1" x14ac:dyDescent="0.2">
      <c r="B90" s="150"/>
      <c r="AF90" s="85"/>
    </row>
    <row r="91" spans="2:32" ht="12.75" customHeight="1" x14ac:dyDescent="0.2">
      <c r="B91" s="150"/>
      <c r="AF91" s="85"/>
    </row>
    <row r="92" spans="2:32" ht="12.75" customHeight="1" x14ac:dyDescent="0.2">
      <c r="B92" s="150"/>
      <c r="AF92" s="85"/>
    </row>
    <row r="93" spans="2:32" ht="12.75" customHeight="1" x14ac:dyDescent="0.2">
      <c r="B93" s="150"/>
      <c r="AF93" s="85"/>
    </row>
    <row r="94" spans="2:32" ht="12.75" customHeight="1" x14ac:dyDescent="0.2">
      <c r="B94" s="150"/>
      <c r="AF94" s="85"/>
    </row>
    <row r="95" spans="2:32" ht="12.75" customHeight="1" x14ac:dyDescent="0.2">
      <c r="B95" s="150"/>
      <c r="AF95" s="85"/>
    </row>
    <row r="96" spans="2:32" ht="12.75" customHeight="1" x14ac:dyDescent="0.2">
      <c r="B96" s="150"/>
      <c r="AF96" s="85"/>
    </row>
    <row r="97" spans="2:32" ht="12.75" customHeight="1" x14ac:dyDescent="0.2">
      <c r="B97" s="150"/>
      <c r="AF97" s="85"/>
    </row>
    <row r="98" spans="2:32" ht="12.75" customHeight="1" x14ac:dyDescent="0.2">
      <c r="B98" s="150"/>
      <c r="AF98" s="85"/>
    </row>
    <row r="99" spans="2:32" ht="12.75" customHeight="1" x14ac:dyDescent="0.2">
      <c r="B99" s="150"/>
      <c r="AF99" s="85"/>
    </row>
    <row r="100" spans="2:32" ht="12.75" customHeight="1" x14ac:dyDescent="0.2">
      <c r="B100" s="150"/>
      <c r="AF100" s="85"/>
    </row>
    <row r="101" spans="2:32" ht="12.75" customHeight="1" x14ac:dyDescent="0.2">
      <c r="B101" s="150"/>
      <c r="AF101" s="85"/>
    </row>
    <row r="102" spans="2:32" ht="12.75" customHeight="1" x14ac:dyDescent="0.2">
      <c r="B102" s="150"/>
      <c r="AF102" s="85"/>
    </row>
    <row r="103" spans="2:32" ht="12.75" customHeight="1" x14ac:dyDescent="0.2">
      <c r="B103" s="150"/>
      <c r="AF103" s="85"/>
    </row>
    <row r="104" spans="2:32" ht="12.75" customHeight="1" x14ac:dyDescent="0.2">
      <c r="B104" s="150"/>
      <c r="AF104" s="85"/>
    </row>
    <row r="105" spans="2:32" ht="12.75" customHeight="1" x14ac:dyDescent="0.2">
      <c r="B105" s="150"/>
      <c r="AF105" s="85"/>
    </row>
    <row r="106" spans="2:32" ht="12.75" customHeight="1" x14ac:dyDescent="0.2">
      <c r="B106" s="150"/>
      <c r="AF106" s="85"/>
    </row>
    <row r="107" spans="2:32" ht="12.75" customHeight="1" x14ac:dyDescent="0.2">
      <c r="B107" s="150"/>
      <c r="AF107" s="85"/>
    </row>
    <row r="108" spans="2:32" ht="12.75" customHeight="1" x14ac:dyDescent="0.2">
      <c r="B108" s="150"/>
      <c r="AF108" s="85"/>
    </row>
    <row r="109" spans="2:32" ht="12.75" customHeight="1" x14ac:dyDescent="0.2">
      <c r="B109" s="150"/>
      <c r="AF109" s="85"/>
    </row>
    <row r="110" spans="2:32" ht="12.75" customHeight="1" x14ac:dyDescent="0.2">
      <c r="B110" s="150"/>
      <c r="AF110" s="85"/>
    </row>
    <row r="111" spans="2:32" ht="12.75" customHeight="1" x14ac:dyDescent="0.2">
      <c r="B111" s="150"/>
      <c r="AF111" s="85"/>
    </row>
    <row r="112" spans="2:32" ht="12.75" customHeight="1" x14ac:dyDescent="0.2">
      <c r="B112" s="150"/>
      <c r="AF112" s="85"/>
    </row>
    <row r="113" spans="2:32" ht="12.75" customHeight="1" x14ac:dyDescent="0.2">
      <c r="B113" s="150"/>
      <c r="AF113" s="85"/>
    </row>
    <row r="114" spans="2:32" ht="12.75" customHeight="1" x14ac:dyDescent="0.2">
      <c r="B114" s="150"/>
      <c r="AF114" s="85"/>
    </row>
    <row r="115" spans="2:32" ht="12.75" customHeight="1" x14ac:dyDescent="0.2">
      <c r="B115" s="150"/>
      <c r="AF115" s="85"/>
    </row>
    <row r="116" spans="2:32" ht="12.75" customHeight="1" x14ac:dyDescent="0.2">
      <c r="B116" s="150"/>
      <c r="AF116" s="85"/>
    </row>
    <row r="117" spans="2:32" ht="12.75" customHeight="1" x14ac:dyDescent="0.2">
      <c r="B117" s="150"/>
      <c r="AF117" s="85"/>
    </row>
    <row r="118" spans="2:32" ht="12.75" customHeight="1" x14ac:dyDescent="0.2">
      <c r="B118" s="150"/>
      <c r="AF118" s="85"/>
    </row>
    <row r="119" spans="2:32" ht="12.75" customHeight="1" x14ac:dyDescent="0.2">
      <c r="B119" s="150"/>
      <c r="AF119" s="85"/>
    </row>
    <row r="120" spans="2:32" ht="12.75" customHeight="1" x14ac:dyDescent="0.2">
      <c r="B120" s="150"/>
      <c r="AF120" s="85"/>
    </row>
    <row r="121" spans="2:32" ht="12.75" customHeight="1" x14ac:dyDescent="0.2">
      <c r="B121" s="150"/>
      <c r="AF121" s="85"/>
    </row>
    <row r="122" spans="2:32" ht="12.75" customHeight="1" x14ac:dyDescent="0.2">
      <c r="B122" s="150"/>
      <c r="AF122" s="85"/>
    </row>
    <row r="123" spans="2:32" ht="12.75" customHeight="1" x14ac:dyDescent="0.2">
      <c r="B123" s="150"/>
      <c r="AF123" s="85"/>
    </row>
    <row r="124" spans="2:32" ht="12.75" customHeight="1" x14ac:dyDescent="0.2">
      <c r="B124" s="150"/>
      <c r="AF124" s="85"/>
    </row>
    <row r="125" spans="2:32" ht="12.75" customHeight="1" x14ac:dyDescent="0.2">
      <c r="B125" s="150"/>
      <c r="AF125" s="85"/>
    </row>
    <row r="126" spans="2:32" ht="12.75" customHeight="1" x14ac:dyDescent="0.2">
      <c r="B126" s="150"/>
      <c r="AF126" s="85"/>
    </row>
    <row r="127" spans="2:32" ht="12.75" customHeight="1" x14ac:dyDescent="0.2">
      <c r="B127" s="150"/>
      <c r="AF127" s="85"/>
    </row>
    <row r="128" spans="2:32" ht="12.75" customHeight="1" x14ac:dyDescent="0.2">
      <c r="B128" s="150"/>
      <c r="AF128" s="85"/>
    </row>
    <row r="129" spans="2:32" ht="12.75" customHeight="1" x14ac:dyDescent="0.2">
      <c r="B129" s="150"/>
      <c r="AF129" s="85"/>
    </row>
    <row r="130" spans="2:32" ht="12.75" customHeight="1" x14ac:dyDescent="0.2">
      <c r="B130" s="150"/>
      <c r="AF130" s="85"/>
    </row>
    <row r="131" spans="2:32" ht="12.75" customHeight="1" x14ac:dyDescent="0.2">
      <c r="B131" s="150"/>
      <c r="AF131" s="85"/>
    </row>
    <row r="132" spans="2:32" ht="12.75" customHeight="1" x14ac:dyDescent="0.2">
      <c r="B132" s="150"/>
      <c r="AF132" s="85"/>
    </row>
    <row r="133" spans="2:32" ht="12.75" customHeight="1" x14ac:dyDescent="0.2">
      <c r="B133" s="150"/>
      <c r="AF133" s="85"/>
    </row>
    <row r="134" spans="2:32" ht="12.75" customHeight="1" x14ac:dyDescent="0.2">
      <c r="B134" s="150"/>
      <c r="AF134" s="85"/>
    </row>
    <row r="135" spans="2:32" ht="12.75" customHeight="1" x14ac:dyDescent="0.2">
      <c r="B135" s="150"/>
      <c r="AF135" s="85"/>
    </row>
    <row r="136" spans="2:32" ht="12.75" customHeight="1" x14ac:dyDescent="0.2">
      <c r="B136" s="150"/>
      <c r="AF136" s="85"/>
    </row>
    <row r="137" spans="2:32" ht="12.75" customHeight="1" x14ac:dyDescent="0.2">
      <c r="B137" s="150"/>
      <c r="AF137" s="85"/>
    </row>
    <row r="138" spans="2:32" ht="12.75" customHeight="1" x14ac:dyDescent="0.2">
      <c r="B138" s="150"/>
      <c r="AF138" s="85"/>
    </row>
    <row r="139" spans="2:32" ht="12.75" customHeight="1" x14ac:dyDescent="0.2">
      <c r="B139" s="150"/>
      <c r="AF139" s="85"/>
    </row>
    <row r="140" spans="2:32" ht="12.75" customHeight="1" x14ac:dyDescent="0.2">
      <c r="B140" s="150"/>
      <c r="AF140" s="85"/>
    </row>
    <row r="141" spans="2:32" ht="12.75" customHeight="1" x14ac:dyDescent="0.2">
      <c r="B141" s="150"/>
      <c r="AF141" s="85"/>
    </row>
    <row r="142" spans="2:32" ht="12.75" customHeight="1" x14ac:dyDescent="0.2">
      <c r="B142" s="150"/>
      <c r="AF142" s="85"/>
    </row>
    <row r="143" spans="2:32" ht="12.75" customHeight="1" x14ac:dyDescent="0.2">
      <c r="B143" s="150"/>
      <c r="AF143" s="85"/>
    </row>
    <row r="144" spans="2:32" ht="12.75" customHeight="1" x14ac:dyDescent="0.2">
      <c r="B144" s="150"/>
      <c r="AF144" s="85"/>
    </row>
    <row r="145" spans="2:32" ht="12.75" customHeight="1" x14ac:dyDescent="0.2">
      <c r="B145" s="150"/>
      <c r="AF145" s="85"/>
    </row>
    <row r="146" spans="2:32" ht="12.75" customHeight="1" x14ac:dyDescent="0.2">
      <c r="B146" s="150"/>
      <c r="AF146" s="85"/>
    </row>
    <row r="147" spans="2:32" ht="12.75" customHeight="1" x14ac:dyDescent="0.2">
      <c r="B147" s="150"/>
      <c r="AF147" s="85"/>
    </row>
    <row r="148" spans="2:32" ht="12.75" customHeight="1" x14ac:dyDescent="0.2">
      <c r="B148" s="150"/>
      <c r="AF148" s="85"/>
    </row>
    <row r="149" spans="2:32" ht="12.75" customHeight="1" x14ac:dyDescent="0.2">
      <c r="B149" s="150"/>
      <c r="AF149" s="85"/>
    </row>
    <row r="150" spans="2:32" ht="12.75" customHeight="1" x14ac:dyDescent="0.2">
      <c r="B150" s="150"/>
      <c r="AF150" s="85"/>
    </row>
    <row r="151" spans="2:32" ht="12.75" customHeight="1" x14ac:dyDescent="0.2">
      <c r="B151" s="150"/>
      <c r="AF151" s="85"/>
    </row>
    <row r="152" spans="2:32" ht="12.75" customHeight="1" x14ac:dyDescent="0.2">
      <c r="B152" s="150"/>
      <c r="AF152" s="85"/>
    </row>
    <row r="153" spans="2:32" ht="12.75" customHeight="1" x14ac:dyDescent="0.2">
      <c r="B153" s="150"/>
      <c r="AF153" s="85"/>
    </row>
    <row r="154" spans="2:32" ht="12.75" customHeight="1" x14ac:dyDescent="0.2">
      <c r="B154" s="150"/>
      <c r="AF154" s="85"/>
    </row>
    <row r="155" spans="2:32" ht="12.75" customHeight="1" x14ac:dyDescent="0.2">
      <c r="B155" s="150"/>
      <c r="AF155" s="85"/>
    </row>
    <row r="156" spans="2:32" ht="12.75" customHeight="1" x14ac:dyDescent="0.2">
      <c r="B156" s="150"/>
      <c r="AF156" s="85"/>
    </row>
    <row r="157" spans="2:32" ht="12.75" customHeight="1" x14ac:dyDescent="0.2">
      <c r="B157" s="150"/>
      <c r="AF157" s="85"/>
    </row>
    <row r="158" spans="2:32" ht="12.75" customHeight="1" x14ac:dyDescent="0.2">
      <c r="B158" s="150"/>
      <c r="AF158" s="85"/>
    </row>
    <row r="159" spans="2:32" ht="12.75" customHeight="1" x14ac:dyDescent="0.2">
      <c r="B159" s="150"/>
      <c r="AF159" s="85"/>
    </row>
    <row r="160" spans="2:32" ht="12.75" customHeight="1" x14ac:dyDescent="0.2">
      <c r="B160" s="150"/>
      <c r="AF160" s="85"/>
    </row>
    <row r="161" spans="2:32" ht="12.75" customHeight="1" x14ac:dyDescent="0.2">
      <c r="B161" s="150"/>
      <c r="AF161" s="85"/>
    </row>
    <row r="162" spans="2:32" ht="12.75" customHeight="1" x14ac:dyDescent="0.2">
      <c r="B162" s="150"/>
      <c r="AF162" s="85"/>
    </row>
    <row r="163" spans="2:32" ht="12.75" customHeight="1" x14ac:dyDescent="0.2">
      <c r="B163" s="150"/>
      <c r="AF163" s="85"/>
    </row>
    <row r="164" spans="2:32" ht="12.75" customHeight="1" x14ac:dyDescent="0.2">
      <c r="B164" s="150"/>
      <c r="AF164" s="85"/>
    </row>
    <row r="165" spans="2:32" ht="12.75" customHeight="1" x14ac:dyDescent="0.2">
      <c r="B165" s="150"/>
      <c r="AF165" s="85"/>
    </row>
    <row r="166" spans="2:32" ht="12.75" customHeight="1" x14ac:dyDescent="0.2">
      <c r="B166" s="150"/>
      <c r="AF166" s="85"/>
    </row>
    <row r="167" spans="2:32" ht="12.75" customHeight="1" x14ac:dyDescent="0.2">
      <c r="B167" s="150"/>
      <c r="AF167" s="85"/>
    </row>
    <row r="168" spans="2:32" ht="12.75" customHeight="1" x14ac:dyDescent="0.2">
      <c r="B168" s="150"/>
      <c r="AF168" s="85"/>
    </row>
    <row r="169" spans="2:32" ht="12.75" customHeight="1" x14ac:dyDescent="0.2">
      <c r="B169" s="150"/>
      <c r="AF169" s="85"/>
    </row>
    <row r="170" spans="2:32" ht="12.75" customHeight="1" x14ac:dyDescent="0.2">
      <c r="B170" s="150"/>
      <c r="AF170" s="85"/>
    </row>
    <row r="171" spans="2:32" ht="12.75" customHeight="1" x14ac:dyDescent="0.2">
      <c r="B171" s="150"/>
      <c r="AF171" s="85"/>
    </row>
    <row r="172" spans="2:32" ht="12.75" customHeight="1" x14ac:dyDescent="0.2">
      <c r="B172" s="150"/>
      <c r="AF172" s="85"/>
    </row>
    <row r="173" spans="2:32" ht="12.75" customHeight="1" x14ac:dyDescent="0.2">
      <c r="B173" s="150"/>
      <c r="AF173" s="85"/>
    </row>
    <row r="174" spans="2:32" ht="12.75" customHeight="1" x14ac:dyDescent="0.2">
      <c r="B174" s="150"/>
      <c r="AF174" s="85"/>
    </row>
    <row r="175" spans="2:32" ht="12.75" customHeight="1" x14ac:dyDescent="0.2">
      <c r="B175" s="150"/>
      <c r="AF175" s="85"/>
    </row>
    <row r="176" spans="2:32" ht="12.75" customHeight="1" x14ac:dyDescent="0.2">
      <c r="B176" s="150"/>
      <c r="AF176" s="85"/>
    </row>
    <row r="177" spans="2:32" ht="12.75" customHeight="1" x14ac:dyDescent="0.2">
      <c r="B177" s="150"/>
      <c r="AF177" s="85"/>
    </row>
    <row r="178" spans="2:32" ht="12.75" customHeight="1" x14ac:dyDescent="0.2">
      <c r="B178" s="150"/>
      <c r="AF178" s="85"/>
    </row>
    <row r="179" spans="2:32" ht="12.75" customHeight="1" x14ac:dyDescent="0.2">
      <c r="B179" s="150"/>
      <c r="AF179" s="85"/>
    </row>
    <row r="180" spans="2:32" ht="12.75" customHeight="1" x14ac:dyDescent="0.2">
      <c r="B180" s="150"/>
      <c r="AF180" s="85"/>
    </row>
    <row r="181" spans="2:32" ht="12.75" customHeight="1" x14ac:dyDescent="0.2">
      <c r="B181" s="150"/>
      <c r="AF181" s="85"/>
    </row>
    <row r="182" spans="2:32" ht="12.75" customHeight="1" x14ac:dyDescent="0.2">
      <c r="B182" s="150"/>
      <c r="AF182" s="85"/>
    </row>
    <row r="183" spans="2:32" ht="12.75" customHeight="1" x14ac:dyDescent="0.2">
      <c r="B183" s="150"/>
      <c r="AF183" s="85"/>
    </row>
    <row r="184" spans="2:32" ht="12.75" customHeight="1" x14ac:dyDescent="0.2">
      <c r="B184" s="150"/>
      <c r="AF184" s="85"/>
    </row>
    <row r="185" spans="2:32" ht="12.75" customHeight="1" x14ac:dyDescent="0.2">
      <c r="B185" s="150"/>
      <c r="AF185" s="85"/>
    </row>
    <row r="186" spans="2:32" ht="12.75" customHeight="1" x14ac:dyDescent="0.2">
      <c r="B186" s="150"/>
      <c r="AF186" s="85"/>
    </row>
    <row r="187" spans="2:32" ht="12.75" customHeight="1" x14ac:dyDescent="0.2">
      <c r="B187" s="150"/>
      <c r="AF187" s="85"/>
    </row>
    <row r="188" spans="2:32" ht="12.75" customHeight="1" x14ac:dyDescent="0.2">
      <c r="B188" s="150"/>
      <c r="AF188" s="85"/>
    </row>
    <row r="189" spans="2:32" ht="12.75" customHeight="1" x14ac:dyDescent="0.2">
      <c r="B189" s="150"/>
      <c r="AF189" s="85"/>
    </row>
    <row r="190" spans="2:32" ht="12.75" customHeight="1" x14ac:dyDescent="0.2">
      <c r="B190" s="150"/>
      <c r="AF190" s="85"/>
    </row>
    <row r="191" spans="2:32" ht="12.75" customHeight="1" x14ac:dyDescent="0.2">
      <c r="B191" s="150"/>
      <c r="AF191" s="85"/>
    </row>
    <row r="192" spans="2:32" ht="12.75" customHeight="1" x14ac:dyDescent="0.2">
      <c r="B192" s="150"/>
      <c r="AF192" s="85"/>
    </row>
    <row r="193" spans="2:32" ht="12.75" customHeight="1" x14ac:dyDescent="0.2">
      <c r="B193" s="150"/>
      <c r="AF193" s="85"/>
    </row>
    <row r="194" spans="2:32" ht="12.75" customHeight="1" x14ac:dyDescent="0.2">
      <c r="B194" s="150"/>
      <c r="AF194" s="85"/>
    </row>
    <row r="195" spans="2:32" ht="12.75" customHeight="1" x14ac:dyDescent="0.2">
      <c r="B195" s="150"/>
      <c r="AF195" s="85"/>
    </row>
    <row r="196" spans="2:32" ht="12.75" customHeight="1" x14ac:dyDescent="0.2">
      <c r="B196" s="150"/>
      <c r="AF196" s="85"/>
    </row>
    <row r="197" spans="2:32" ht="12.75" customHeight="1" x14ac:dyDescent="0.2">
      <c r="B197" s="150"/>
      <c r="AF197" s="85"/>
    </row>
    <row r="198" spans="2:32" ht="12.75" customHeight="1" x14ac:dyDescent="0.2">
      <c r="B198" s="150"/>
      <c r="AF198" s="85"/>
    </row>
    <row r="199" spans="2:32" ht="12.75" customHeight="1" x14ac:dyDescent="0.2">
      <c r="B199" s="150"/>
      <c r="AF199" s="85"/>
    </row>
    <row r="200" spans="2:32" ht="12.75" customHeight="1" x14ac:dyDescent="0.2">
      <c r="B200" s="150"/>
      <c r="AF200" s="85"/>
    </row>
    <row r="201" spans="2:32" ht="12.75" customHeight="1" x14ac:dyDescent="0.2">
      <c r="B201" s="150"/>
      <c r="AF201" s="85"/>
    </row>
    <row r="202" spans="2:32" ht="12.75" customHeight="1" x14ac:dyDescent="0.2">
      <c r="B202" s="150"/>
      <c r="AF202" s="85"/>
    </row>
    <row r="203" spans="2:32" ht="12.75" customHeight="1" x14ac:dyDescent="0.2">
      <c r="B203" s="150"/>
      <c r="AF203" s="85"/>
    </row>
    <row r="204" spans="2:32" ht="12.75" customHeight="1" x14ac:dyDescent="0.2">
      <c r="B204" s="150"/>
      <c r="AF204" s="85"/>
    </row>
    <row r="205" spans="2:32" ht="12.75" customHeight="1" x14ac:dyDescent="0.2">
      <c r="B205" s="150"/>
      <c r="AF205" s="85"/>
    </row>
    <row r="206" spans="2:32" ht="12.75" customHeight="1" x14ac:dyDescent="0.2">
      <c r="B206" s="150"/>
      <c r="AF206" s="85"/>
    </row>
    <row r="207" spans="2:32" ht="12.75" customHeight="1" x14ac:dyDescent="0.2">
      <c r="B207" s="150"/>
      <c r="AF207" s="85"/>
    </row>
    <row r="208" spans="2:32" ht="12.75" customHeight="1" x14ac:dyDescent="0.2">
      <c r="B208" s="150"/>
      <c r="AF208" s="85"/>
    </row>
    <row r="209" spans="2:32" ht="12.75" customHeight="1" x14ac:dyDescent="0.2">
      <c r="B209" s="150"/>
      <c r="AF209" s="85"/>
    </row>
    <row r="210" spans="2:32" ht="12.75" customHeight="1" x14ac:dyDescent="0.2">
      <c r="B210" s="150"/>
      <c r="AF210" s="85"/>
    </row>
    <row r="211" spans="2:32" ht="12.75" customHeight="1" x14ac:dyDescent="0.2">
      <c r="B211" s="150"/>
      <c r="AF211" s="85"/>
    </row>
    <row r="212" spans="2:32" ht="12.75" customHeight="1" x14ac:dyDescent="0.2">
      <c r="B212" s="150"/>
      <c r="AF212" s="85"/>
    </row>
    <row r="213" spans="2:32" ht="12.75" customHeight="1" x14ac:dyDescent="0.2">
      <c r="B213" s="150"/>
      <c r="AF213" s="85"/>
    </row>
    <row r="214" spans="2:32" ht="12.75" customHeight="1" x14ac:dyDescent="0.2">
      <c r="B214" s="150"/>
      <c r="AF214" s="85"/>
    </row>
    <row r="215" spans="2:32" ht="12.75" customHeight="1" x14ac:dyDescent="0.2">
      <c r="B215" s="150"/>
      <c r="AF215" s="85"/>
    </row>
    <row r="216" spans="2:32" ht="12.75" customHeight="1" x14ac:dyDescent="0.2">
      <c r="B216" s="150"/>
      <c r="AF216" s="85"/>
    </row>
    <row r="217" spans="2:32" ht="12.75" customHeight="1" x14ac:dyDescent="0.2">
      <c r="B217" s="150"/>
      <c r="AF217" s="85"/>
    </row>
    <row r="218" spans="2:32" ht="12.75" customHeight="1" x14ac:dyDescent="0.2">
      <c r="B218" s="150"/>
      <c r="AF218" s="85"/>
    </row>
    <row r="219" spans="2:32" ht="12.75" customHeight="1" x14ac:dyDescent="0.2">
      <c r="B219" s="150"/>
      <c r="AF219" s="85"/>
    </row>
    <row r="220" spans="2:32" ht="12.75" customHeight="1" x14ac:dyDescent="0.2">
      <c r="B220" s="150"/>
      <c r="AF220" s="85"/>
    </row>
    <row r="221" spans="2:32" ht="12.75" customHeight="1" x14ac:dyDescent="0.2">
      <c r="B221" s="150"/>
      <c r="AF221" s="85"/>
    </row>
  </sheetData>
  <mergeCells count="18">
    <mergeCell ref="M2:P2"/>
    <mergeCell ref="R2:U2"/>
    <mergeCell ref="W2:Z2"/>
    <mergeCell ref="AB2:AE2"/>
    <mergeCell ref="B9:F9"/>
    <mergeCell ref="B13:D13"/>
    <mergeCell ref="H2:K2"/>
    <mergeCell ref="C26:D26"/>
    <mergeCell ref="H11:K11"/>
    <mergeCell ref="H23:K23"/>
    <mergeCell ref="E13:F13"/>
    <mergeCell ref="H15:K15"/>
    <mergeCell ref="B25:E25"/>
    <mergeCell ref="C18:D18"/>
    <mergeCell ref="C19:D19"/>
    <mergeCell ref="C17:D17"/>
    <mergeCell ref="C20:D20"/>
    <mergeCell ref="C16:D16"/>
  </mergeCells>
  <conditionalFormatting sqref="F17">
    <cfRule type="expression" dxfId="84" priority="1" stopIfTrue="1">
      <formula>AND($E17&gt;0,$F17="")</formula>
    </cfRule>
  </conditionalFormatting>
  <conditionalFormatting sqref="H17:K17">
    <cfRule type="expression" dxfId="83" priority="2" stopIfTrue="1">
      <formula>$G17=1</formula>
    </cfRule>
  </conditionalFormatting>
  <conditionalFormatting sqref="F18">
    <cfRule type="expression" dxfId="82" priority="25" stopIfTrue="1">
      <formula>AND($E18&gt;0,$F18="")</formula>
    </cfRule>
  </conditionalFormatting>
  <conditionalFormatting sqref="H18:K18">
    <cfRule type="expression" dxfId="81" priority="26" stopIfTrue="1">
      <formula>$G18=1</formula>
    </cfRule>
  </conditionalFormatting>
  <conditionalFormatting sqref="F19">
    <cfRule type="expression" dxfId="80" priority="31" stopIfTrue="1">
      <formula>AND($E19&gt;0,$F19="")</formula>
    </cfRule>
  </conditionalFormatting>
  <conditionalFormatting sqref="H19:K19">
    <cfRule type="expression" dxfId="79" priority="32" stopIfTrue="1">
      <formula>$G19=1</formula>
    </cfRule>
  </conditionalFormatting>
  <conditionalFormatting sqref="F20">
    <cfRule type="expression" dxfId="78" priority="34" stopIfTrue="1">
      <formula>AND($E20&gt;0,$F20="")</formula>
    </cfRule>
  </conditionalFormatting>
  <conditionalFormatting sqref="H20:K20">
    <cfRule type="expression" dxfId="77" priority="35" stopIfTrue="1">
      <formula>$G20=1</formula>
    </cfRule>
  </conditionalFormatting>
  <conditionalFormatting sqref="D4">
    <cfRule type="cellIs" dxfId="76" priority="59" stopIfTrue="1" operator="greaterThan">
      <formula>A4</formula>
    </cfRule>
  </conditionalFormatting>
  <conditionalFormatting sqref="D5:D8">
    <cfRule type="cellIs" dxfId="75" priority="60" stopIfTrue="1" operator="greaterThan">
      <formula>A5</formula>
    </cfRule>
  </conditionalFormatting>
  <conditionalFormatting sqref="AB4:AE7 M4:P8 W4:Z7">
    <cfRule type="expression" dxfId="74" priority="88" stopIfTrue="1">
      <formula>#REF!=1</formula>
    </cfRule>
  </conditionalFormatting>
  <conditionalFormatting sqref="H4:K8 R4:U8">
    <cfRule type="expression" dxfId="73" priority="96" stopIfTrue="1">
      <formula>#REF!=1</formula>
    </cfRule>
  </conditionalFormatting>
  <conditionalFormatting sqref="W4:Z8">
    <cfRule type="expression" dxfId="72" priority="104" stopIfTrue="1">
      <formula>#REF!=1</formula>
    </cfRule>
  </conditionalFormatting>
  <conditionalFormatting sqref="AB4:AE8">
    <cfRule type="expression" dxfId="71" priority="106" stopIfTrue="1">
      <formula>#REF!=1</formula>
    </cfRule>
  </conditionalFormatting>
  <conditionalFormatting sqref="F4:F8">
    <cfRule type="expression" dxfId="70" priority="124" stopIfTrue="1">
      <formula>AND($D4&gt;0,$F4="")</formula>
    </cfRule>
  </conditionalFormatting>
  <conditionalFormatting sqref="E4:E8">
    <cfRule type="expression" dxfId="69" priority="126" stopIfTrue="1">
      <formula>AND($D4&gt;0,$E4="")</formula>
    </cfRule>
  </conditionalFormatting>
  <conditionalFormatting sqref="M17:P17 AB5:AE6 W5:Z6 M8:P8 R8:U8 W8:Z8 AB8:AE8 R17:U20 W17:Z20 AB17:AE20">
    <cfRule type="expression" dxfId="68" priority="150" stopIfTrue="1">
      <formula>AND(#REF!="finalised",#REF!="finalised",M5&lt;&gt;0)</formula>
    </cfRule>
  </conditionalFormatting>
  <conditionalFormatting sqref="M4:P6">
    <cfRule type="expression" dxfId="67" priority="161" stopIfTrue="1">
      <formula>AND(#REF!="finalised",#REF!="finalised",M4&lt;&gt;0)</formula>
    </cfRule>
  </conditionalFormatting>
  <conditionalFormatting sqref="R5:U6">
    <cfRule type="expression" dxfId="66" priority="162" stopIfTrue="1">
      <formula>AND(#REF!="finalised",#REF!="finalised",R5&lt;&gt;0)</formula>
    </cfRule>
  </conditionalFormatting>
  <conditionalFormatting sqref="W4:Z6">
    <cfRule type="expression" dxfId="65" priority="163" stopIfTrue="1">
      <formula>AND(#REF!="finalised",#REF!="finalised",W4&lt;&gt;0)</formula>
    </cfRule>
  </conditionalFormatting>
  <conditionalFormatting sqref="AB4:AE6">
    <cfRule type="expression" dxfId="64" priority="164" stopIfTrue="1">
      <formula>AND(#REF!="finalised",#REF!="finalised",AB4&lt;&gt;0)</formula>
    </cfRule>
  </conditionalFormatting>
  <conditionalFormatting sqref="AB4:AE4 W4:Z4 R4:U4 M18:P20 M7:P7 AB7:AE7 W7:Z7 R7:U7">
    <cfRule type="expression" dxfId="63" priority="165" stopIfTrue="1">
      <formula>AND(#REF!="finalised",#REF!="finalised",M4&lt;&gt;0)</formula>
    </cfRule>
  </conditionalFormatting>
  <pageMargins left="0.25" right="0.25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9CCFF"/>
    <pageSetUpPr fitToPage="1"/>
  </sheetPr>
  <dimension ref="A1:AJ965"/>
  <sheetViews>
    <sheetView showGridLines="0" zoomScaleNormal="100" workbookViewId="0"/>
  </sheetViews>
  <sheetFormatPr defaultColWidth="14.42578125" defaultRowHeight="15" customHeight="1" x14ac:dyDescent="0.2"/>
  <cols>
    <col min="1" max="1" width="5.140625" style="86" customWidth="1"/>
    <col min="2" max="2" width="26.7109375" style="86" customWidth="1"/>
    <col min="3" max="3" width="12.7109375" style="86" customWidth="1"/>
    <col min="4" max="4" width="19" style="86" customWidth="1"/>
    <col min="5" max="5" width="15" style="86" customWidth="1"/>
    <col min="6" max="6" width="20.42578125" style="86" customWidth="1"/>
    <col min="7" max="8" width="12.7109375" style="86" customWidth="1"/>
    <col min="9" max="9" width="20.7109375" style="86" customWidth="1"/>
    <col min="10" max="10" width="2.7109375" style="86" customWidth="1"/>
    <col min="11" max="14" width="12.7109375" style="86" customWidth="1"/>
    <col min="15" max="15" width="2.7109375" style="86" customWidth="1"/>
    <col min="16" max="19" width="12.7109375" style="86" customWidth="1"/>
    <col min="20" max="20" width="2.7109375" style="86" customWidth="1"/>
    <col min="21" max="24" width="12.7109375" style="86" customWidth="1"/>
    <col min="25" max="25" width="2.7109375" style="86" customWidth="1"/>
    <col min="26" max="29" width="12.7109375" style="86" customWidth="1"/>
    <col min="30" max="30" width="2.7109375" style="86" customWidth="1"/>
    <col min="31" max="34" width="12.7109375" style="86" customWidth="1"/>
    <col min="35" max="35" width="2.7109375" style="193" customWidth="1"/>
    <col min="36" max="36" width="14.42578125" style="193"/>
    <col min="37" max="16384" width="14.42578125" style="86"/>
  </cols>
  <sheetData>
    <row r="1" spans="1:35" s="193" customFormat="1" ht="15.75" customHeight="1" thickBot="1" x14ac:dyDescent="0.25">
      <c r="B1" s="192" t="s">
        <v>9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s="193" customFormat="1" ht="13.5" thickBot="1" x14ac:dyDescent="0.25">
      <c r="A2" s="188"/>
      <c r="B2" s="192" t="s">
        <v>94</v>
      </c>
      <c r="C2" s="188"/>
      <c r="D2" s="188"/>
      <c r="E2" s="188"/>
      <c r="F2" s="188"/>
      <c r="G2" s="188"/>
      <c r="H2" s="188"/>
      <c r="I2" s="188"/>
      <c r="J2" s="188"/>
      <c r="K2" s="336" t="s">
        <v>12</v>
      </c>
      <c r="L2" s="325"/>
      <c r="M2" s="325"/>
      <c r="N2" s="296"/>
      <c r="O2" s="188"/>
      <c r="P2" s="290" t="s">
        <v>98</v>
      </c>
      <c r="Q2" s="291"/>
      <c r="R2" s="291"/>
      <c r="S2" s="292"/>
      <c r="T2" s="188"/>
      <c r="U2" s="290" t="s">
        <v>78</v>
      </c>
      <c r="V2" s="291"/>
      <c r="W2" s="291"/>
      <c r="X2" s="292"/>
      <c r="Z2" s="290" t="s">
        <v>79</v>
      </c>
      <c r="AA2" s="291"/>
      <c r="AB2" s="291"/>
      <c r="AC2" s="292"/>
      <c r="AE2" s="290" t="s">
        <v>80</v>
      </c>
      <c r="AF2" s="291"/>
      <c r="AG2" s="291"/>
      <c r="AH2" s="292"/>
      <c r="AI2" s="188"/>
    </row>
    <row r="3" spans="1:35" ht="39" thickBot="1" x14ac:dyDescent="0.25">
      <c r="A3" s="194"/>
      <c r="B3" s="186" t="s">
        <v>19</v>
      </c>
      <c r="C3" s="171" t="s">
        <v>20</v>
      </c>
      <c r="D3" s="171" t="s">
        <v>21</v>
      </c>
      <c r="E3" s="171" t="s">
        <v>22</v>
      </c>
      <c r="F3" s="171" t="s">
        <v>23</v>
      </c>
      <c r="G3" s="171" t="s">
        <v>24</v>
      </c>
      <c r="H3" s="171" t="s">
        <v>25</v>
      </c>
      <c r="I3" s="172" t="s">
        <v>16</v>
      </c>
      <c r="J3" s="100"/>
      <c r="K3" s="165" t="s">
        <v>77</v>
      </c>
      <c r="L3" s="166" t="s">
        <v>78</v>
      </c>
      <c r="M3" s="166" t="s">
        <v>79</v>
      </c>
      <c r="N3" s="167" t="s">
        <v>80</v>
      </c>
      <c r="O3" s="121"/>
      <c r="P3" s="248" t="s">
        <v>2</v>
      </c>
      <c r="Q3" s="249" t="s">
        <v>3</v>
      </c>
      <c r="R3" s="249" t="s">
        <v>4</v>
      </c>
      <c r="S3" s="250" t="s">
        <v>5</v>
      </c>
      <c r="T3" s="83"/>
      <c r="U3" s="248" t="s">
        <v>2</v>
      </c>
      <c r="V3" s="249" t="s">
        <v>3</v>
      </c>
      <c r="W3" s="249" t="s">
        <v>4</v>
      </c>
      <c r="X3" s="250" t="s">
        <v>5</v>
      </c>
      <c r="Y3" s="83"/>
      <c r="Z3" s="248" t="s">
        <v>2</v>
      </c>
      <c r="AA3" s="249" t="s">
        <v>3</v>
      </c>
      <c r="AB3" s="249" t="s">
        <v>4</v>
      </c>
      <c r="AC3" s="250" t="s">
        <v>5</v>
      </c>
      <c r="AD3" s="83"/>
      <c r="AE3" s="248" t="s">
        <v>2</v>
      </c>
      <c r="AF3" s="249" t="s">
        <v>3</v>
      </c>
      <c r="AG3" s="249" t="s">
        <v>4</v>
      </c>
      <c r="AH3" s="250" t="s">
        <v>5</v>
      </c>
      <c r="AI3" s="194"/>
    </row>
    <row r="4" spans="1:35" ht="12.75" customHeight="1" x14ac:dyDescent="0.2">
      <c r="A4" s="188"/>
      <c r="B4" s="241"/>
      <c r="C4" s="247"/>
      <c r="D4" s="245"/>
      <c r="E4" s="246"/>
      <c r="F4" s="246"/>
      <c r="G4" s="246"/>
      <c r="H4" s="169"/>
      <c r="I4" s="198"/>
      <c r="J4" s="83"/>
      <c r="K4" s="124">
        <f t="shared" ref="K4:K5" si="0">SUM(P4:S4)</f>
        <v>0</v>
      </c>
      <c r="L4" s="125">
        <f t="shared" ref="L4:L5" si="1">SUM(U4:X4)</f>
        <v>0</v>
      </c>
      <c r="M4" s="125">
        <f t="shared" ref="M4:M7" si="2">SUM(Z4:AC4)</f>
        <v>0</v>
      </c>
      <c r="N4" s="126">
        <f t="shared" ref="N4:N7" si="3">SUM(AE4:AH4)</f>
        <v>0</v>
      </c>
      <c r="O4" s="83"/>
      <c r="P4" s="256"/>
      <c r="Q4" s="176"/>
      <c r="R4" s="176"/>
      <c r="S4" s="257"/>
      <c r="T4" s="83"/>
      <c r="U4" s="129"/>
      <c r="V4" s="130"/>
      <c r="W4" s="130"/>
      <c r="X4" s="128"/>
      <c r="Y4" s="83"/>
      <c r="Z4" s="129"/>
      <c r="AA4" s="130"/>
      <c r="AB4" s="130"/>
      <c r="AC4" s="128"/>
      <c r="AD4" s="83"/>
      <c r="AE4" s="129"/>
      <c r="AF4" s="130"/>
      <c r="AG4" s="130"/>
      <c r="AH4" s="128"/>
      <c r="AI4" s="188"/>
    </row>
    <row r="5" spans="1:35" ht="12.75" customHeight="1" x14ac:dyDescent="0.2">
      <c r="A5" s="188"/>
      <c r="B5" s="241"/>
      <c r="C5" s="247"/>
      <c r="D5" s="245"/>
      <c r="E5" s="246"/>
      <c r="F5" s="246"/>
      <c r="G5" s="246"/>
      <c r="H5" s="169"/>
      <c r="I5" s="198"/>
      <c r="J5" s="83"/>
      <c r="K5" s="124">
        <f t="shared" si="0"/>
        <v>0</v>
      </c>
      <c r="L5" s="125">
        <f t="shared" si="1"/>
        <v>0</v>
      </c>
      <c r="M5" s="125">
        <f t="shared" si="2"/>
        <v>0</v>
      </c>
      <c r="N5" s="126">
        <f t="shared" si="3"/>
        <v>0</v>
      </c>
      <c r="O5" s="83"/>
      <c r="P5" s="256"/>
      <c r="Q5" s="176"/>
      <c r="R5" s="176"/>
      <c r="S5" s="257"/>
      <c r="T5" s="83"/>
      <c r="U5" s="129"/>
      <c r="V5" s="130"/>
      <c r="W5" s="130"/>
      <c r="X5" s="128"/>
      <c r="Y5" s="83"/>
      <c r="Z5" s="129"/>
      <c r="AA5" s="130"/>
      <c r="AB5" s="130"/>
      <c r="AC5" s="128"/>
      <c r="AD5" s="83"/>
      <c r="AE5" s="129"/>
      <c r="AF5" s="130"/>
      <c r="AG5" s="130"/>
      <c r="AH5" s="128"/>
      <c r="AI5" s="188"/>
    </row>
    <row r="6" spans="1:35" ht="12.75" customHeight="1" x14ac:dyDescent="0.2">
      <c r="A6" s="188"/>
      <c r="B6" s="241"/>
      <c r="C6" s="247"/>
      <c r="D6" s="245"/>
      <c r="E6" s="246"/>
      <c r="F6" s="246"/>
      <c r="G6" s="246"/>
      <c r="H6" s="169"/>
      <c r="I6" s="198"/>
      <c r="J6" s="83"/>
      <c r="K6" s="124">
        <v>0</v>
      </c>
      <c r="L6" s="125">
        <v>0</v>
      </c>
      <c r="M6" s="125">
        <f t="shared" si="2"/>
        <v>0</v>
      </c>
      <c r="N6" s="126">
        <f t="shared" si="3"/>
        <v>0</v>
      </c>
      <c r="O6" s="83"/>
      <c r="P6" s="256"/>
      <c r="Q6" s="176"/>
      <c r="R6" s="176"/>
      <c r="S6" s="257"/>
      <c r="T6" s="83"/>
      <c r="U6" s="129"/>
      <c r="V6" s="130"/>
      <c r="W6" s="130"/>
      <c r="X6" s="128"/>
      <c r="Y6" s="83"/>
      <c r="Z6" s="129"/>
      <c r="AA6" s="130"/>
      <c r="AB6" s="130"/>
      <c r="AC6" s="128"/>
      <c r="AD6" s="83"/>
      <c r="AE6" s="129"/>
      <c r="AF6" s="130"/>
      <c r="AG6" s="130"/>
      <c r="AH6" s="128"/>
      <c r="AI6" s="188"/>
    </row>
    <row r="7" spans="1:35" ht="12.75" customHeight="1" thickBot="1" x14ac:dyDescent="0.25">
      <c r="A7" s="188"/>
      <c r="B7" s="241"/>
      <c r="C7" s="247"/>
      <c r="D7" s="245"/>
      <c r="E7" s="246"/>
      <c r="F7" s="246"/>
      <c r="G7" s="246"/>
      <c r="H7" s="169"/>
      <c r="I7" s="198"/>
      <c r="J7" s="83"/>
      <c r="K7" s="124">
        <v>0</v>
      </c>
      <c r="L7" s="125">
        <v>0</v>
      </c>
      <c r="M7" s="125">
        <f t="shared" si="2"/>
        <v>0</v>
      </c>
      <c r="N7" s="126">
        <f t="shared" si="3"/>
        <v>0</v>
      </c>
      <c r="O7" s="83"/>
      <c r="P7" s="256"/>
      <c r="Q7" s="176"/>
      <c r="R7" s="176"/>
      <c r="S7" s="257"/>
      <c r="T7" s="83"/>
      <c r="U7" s="129"/>
      <c r="V7" s="130"/>
      <c r="W7" s="130"/>
      <c r="X7" s="128"/>
      <c r="Y7" s="83"/>
      <c r="Z7" s="129"/>
      <c r="AA7" s="130"/>
      <c r="AB7" s="130"/>
      <c r="AC7" s="128"/>
      <c r="AD7" s="83"/>
      <c r="AE7" s="129"/>
      <c r="AF7" s="130"/>
      <c r="AG7" s="130"/>
      <c r="AH7" s="128"/>
      <c r="AI7" s="188"/>
    </row>
    <row r="8" spans="1:35" ht="13.5" customHeight="1" thickBot="1" x14ac:dyDescent="0.25">
      <c r="A8" s="192"/>
      <c r="B8" s="333" t="s">
        <v>27</v>
      </c>
      <c r="C8" s="334"/>
      <c r="D8" s="334"/>
      <c r="E8" s="334"/>
      <c r="F8" s="334"/>
      <c r="G8" s="334"/>
      <c r="H8" s="334"/>
      <c r="I8" s="335"/>
      <c r="J8" s="91"/>
      <c r="K8" s="131">
        <f>SUM(K4:K7)</f>
        <v>0</v>
      </c>
      <c r="L8" s="132">
        <f>SUM(L4:L7)</f>
        <v>0</v>
      </c>
      <c r="M8" s="132">
        <f>SUM(M4:M7)</f>
        <v>0</v>
      </c>
      <c r="N8" s="133">
        <f>SUM(N4:N7)</f>
        <v>0</v>
      </c>
      <c r="O8" s="91"/>
      <c r="P8" s="258">
        <f>SUM(P4:P7)</f>
        <v>0</v>
      </c>
      <c r="Q8" s="259">
        <f>SUM(Q4:Q7)</f>
        <v>0</v>
      </c>
      <c r="R8" s="259">
        <f>SUM(R4:R7)</f>
        <v>0</v>
      </c>
      <c r="S8" s="260">
        <f>SUM(S4:S7)</f>
        <v>0</v>
      </c>
      <c r="T8" s="91"/>
      <c r="U8" s="131">
        <f>SUM(U4:U7)</f>
        <v>0</v>
      </c>
      <c r="V8" s="132">
        <f>SUM(V4:V7)</f>
        <v>0</v>
      </c>
      <c r="W8" s="132">
        <f>SUM(W4:W7)</f>
        <v>0</v>
      </c>
      <c r="X8" s="133">
        <f>SUM(X4:X7)</f>
        <v>0</v>
      </c>
      <c r="Y8" s="91"/>
      <c r="Z8" s="131">
        <f>SUM(Z4:Z7)</f>
        <v>0</v>
      </c>
      <c r="AA8" s="132">
        <f>SUM(AA4:AA7)</f>
        <v>0</v>
      </c>
      <c r="AB8" s="132">
        <f>SUM(AB4:AB7)</f>
        <v>0</v>
      </c>
      <c r="AC8" s="133">
        <f>SUM(AC4:AC7)</f>
        <v>0</v>
      </c>
      <c r="AD8" s="91"/>
      <c r="AE8" s="131">
        <f>SUM(AE4:AE7)</f>
        <v>0</v>
      </c>
      <c r="AF8" s="132">
        <f>SUM(AF4:AF7)</f>
        <v>0</v>
      </c>
      <c r="AG8" s="132">
        <f>SUM(AG4:AG7)</f>
        <v>0</v>
      </c>
      <c r="AH8" s="133">
        <f>SUM(AH4:AH7)</f>
        <v>0</v>
      </c>
      <c r="AI8" s="192"/>
    </row>
    <row r="9" spans="1:35" ht="15.75" customHeight="1" thickBot="1" x14ac:dyDescent="0.25">
      <c r="A9" s="193"/>
      <c r="B9" s="187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188"/>
    </row>
    <row r="10" spans="1:35" ht="13.5" thickBot="1" x14ac:dyDescent="0.25">
      <c r="A10" s="188"/>
      <c r="B10" s="192" t="s">
        <v>95</v>
      </c>
      <c r="C10" s="83"/>
      <c r="D10" s="83"/>
      <c r="E10" s="83"/>
      <c r="F10" s="83"/>
      <c r="G10" s="83"/>
      <c r="H10" s="83"/>
      <c r="I10" s="83"/>
      <c r="J10" s="83"/>
      <c r="K10" s="316" t="s">
        <v>12</v>
      </c>
      <c r="L10" s="317"/>
      <c r="M10" s="317"/>
      <c r="N10" s="318"/>
      <c r="O10" s="83"/>
      <c r="AI10" s="188"/>
    </row>
    <row r="11" spans="1:35" ht="39" thickBot="1" x14ac:dyDescent="0.25">
      <c r="A11" s="194"/>
      <c r="B11" s="186" t="s">
        <v>28</v>
      </c>
      <c r="C11" s="171" t="s">
        <v>29</v>
      </c>
      <c r="D11" s="171" t="s">
        <v>30</v>
      </c>
      <c r="E11" s="171" t="s">
        <v>31</v>
      </c>
      <c r="F11" s="171" t="s">
        <v>32</v>
      </c>
      <c r="G11" s="171" t="s">
        <v>24</v>
      </c>
      <c r="H11" s="171" t="s">
        <v>25</v>
      </c>
      <c r="I11" s="172" t="s">
        <v>16</v>
      </c>
      <c r="J11" s="100"/>
      <c r="K11" s="165" t="s">
        <v>77</v>
      </c>
      <c r="L11" s="166" t="s">
        <v>78</v>
      </c>
      <c r="M11" s="166" t="s">
        <v>79</v>
      </c>
      <c r="N11" s="167" t="s">
        <v>80</v>
      </c>
      <c r="O11" s="121"/>
      <c r="P11" s="248" t="s">
        <v>2</v>
      </c>
      <c r="Q11" s="249" t="s">
        <v>3</v>
      </c>
      <c r="R11" s="249" t="s">
        <v>4</v>
      </c>
      <c r="S11" s="250" t="s">
        <v>5</v>
      </c>
      <c r="T11" s="83"/>
      <c r="U11" s="248" t="s">
        <v>2</v>
      </c>
      <c r="V11" s="249" t="s">
        <v>3</v>
      </c>
      <c r="W11" s="249" t="s">
        <v>4</v>
      </c>
      <c r="X11" s="250" t="s">
        <v>5</v>
      </c>
      <c r="Y11" s="83"/>
      <c r="Z11" s="248" t="s">
        <v>2</v>
      </c>
      <c r="AA11" s="249" t="s">
        <v>3</v>
      </c>
      <c r="AB11" s="249" t="s">
        <v>4</v>
      </c>
      <c r="AC11" s="250" t="s">
        <v>5</v>
      </c>
      <c r="AD11" s="83"/>
      <c r="AE11" s="248" t="s">
        <v>2</v>
      </c>
      <c r="AF11" s="249" t="s">
        <v>3</v>
      </c>
      <c r="AG11" s="249" t="s">
        <v>4</v>
      </c>
      <c r="AH11" s="250" t="s">
        <v>5</v>
      </c>
      <c r="AI11" s="194"/>
    </row>
    <row r="12" spans="1:35" ht="12.75" customHeight="1" x14ac:dyDescent="0.2">
      <c r="A12" s="188"/>
      <c r="B12" s="241"/>
      <c r="C12" s="245"/>
      <c r="D12" s="246"/>
      <c r="E12" s="246"/>
      <c r="F12" s="246"/>
      <c r="G12" s="246"/>
      <c r="H12" s="169"/>
      <c r="I12" s="198"/>
      <c r="J12" s="83"/>
      <c r="K12" s="124">
        <f t="shared" ref="K12:K15" si="4">SUM(P12:S12)</f>
        <v>0</v>
      </c>
      <c r="L12" s="125">
        <f t="shared" ref="L12:L15" si="5">SUM(U12:X12)</f>
        <v>0</v>
      </c>
      <c r="M12" s="125">
        <f t="shared" ref="M12:M15" si="6">SUM(Z12:AC12)</f>
        <v>0</v>
      </c>
      <c r="N12" s="126">
        <f t="shared" ref="N12:N15" si="7">SUM(AE12:AH12)</f>
        <v>0</v>
      </c>
      <c r="O12" s="83"/>
      <c r="P12" s="129"/>
      <c r="Q12" s="130"/>
      <c r="R12" s="130"/>
      <c r="S12" s="128"/>
      <c r="T12" s="83"/>
      <c r="U12" s="129"/>
      <c r="V12" s="130"/>
      <c r="W12" s="130"/>
      <c r="X12" s="128"/>
      <c r="Y12" s="83"/>
      <c r="Z12" s="129"/>
      <c r="AA12" s="130"/>
      <c r="AB12" s="130"/>
      <c r="AC12" s="128"/>
      <c r="AD12" s="83"/>
      <c r="AE12" s="253"/>
      <c r="AF12" s="254"/>
      <c r="AG12" s="254"/>
      <c r="AH12" s="255"/>
      <c r="AI12" s="188"/>
    </row>
    <row r="13" spans="1:35" ht="12.75" customHeight="1" x14ac:dyDescent="0.2">
      <c r="A13" s="188"/>
      <c r="B13" s="241"/>
      <c r="C13" s="245"/>
      <c r="D13" s="246"/>
      <c r="E13" s="246"/>
      <c r="F13" s="246"/>
      <c r="G13" s="246"/>
      <c r="H13" s="169"/>
      <c r="I13" s="198"/>
      <c r="J13" s="83"/>
      <c r="K13" s="124">
        <f t="shared" si="4"/>
        <v>0</v>
      </c>
      <c r="L13" s="125">
        <f t="shared" si="5"/>
        <v>0</v>
      </c>
      <c r="M13" s="125">
        <f t="shared" si="6"/>
        <v>0</v>
      </c>
      <c r="N13" s="126">
        <f t="shared" si="7"/>
        <v>0</v>
      </c>
      <c r="O13" s="83"/>
      <c r="P13" s="129"/>
      <c r="Q13" s="130"/>
      <c r="R13" s="130"/>
      <c r="S13" s="128"/>
      <c r="T13" s="83"/>
      <c r="U13" s="129"/>
      <c r="V13" s="130"/>
      <c r="W13" s="130"/>
      <c r="X13" s="128"/>
      <c r="Y13" s="83"/>
      <c r="Z13" s="129"/>
      <c r="AA13" s="130"/>
      <c r="AB13" s="130"/>
      <c r="AC13" s="128"/>
      <c r="AD13" s="83"/>
      <c r="AE13" s="256"/>
      <c r="AF13" s="176"/>
      <c r="AG13" s="176"/>
      <c r="AH13" s="257"/>
      <c r="AI13" s="188"/>
    </row>
    <row r="14" spans="1:35" ht="12.75" customHeight="1" x14ac:dyDescent="0.2">
      <c r="A14" s="188"/>
      <c r="B14" s="241"/>
      <c r="C14" s="245"/>
      <c r="D14" s="246"/>
      <c r="E14" s="246"/>
      <c r="F14" s="246"/>
      <c r="G14" s="246"/>
      <c r="H14" s="169"/>
      <c r="I14" s="198"/>
      <c r="J14" s="83"/>
      <c r="K14" s="124">
        <f t="shared" si="4"/>
        <v>0</v>
      </c>
      <c r="L14" s="125">
        <f t="shared" si="5"/>
        <v>0</v>
      </c>
      <c r="M14" s="125">
        <f t="shared" si="6"/>
        <v>0</v>
      </c>
      <c r="N14" s="126">
        <f t="shared" si="7"/>
        <v>0</v>
      </c>
      <c r="O14" s="83"/>
      <c r="P14" s="129"/>
      <c r="Q14" s="130"/>
      <c r="R14" s="130"/>
      <c r="S14" s="128"/>
      <c r="T14" s="83"/>
      <c r="U14" s="129"/>
      <c r="V14" s="130"/>
      <c r="W14" s="130"/>
      <c r="X14" s="128"/>
      <c r="Y14" s="83"/>
      <c r="Z14" s="129"/>
      <c r="AA14" s="130"/>
      <c r="AB14" s="130"/>
      <c r="AC14" s="128"/>
      <c r="AD14" s="83"/>
      <c r="AE14" s="256"/>
      <c r="AF14" s="176"/>
      <c r="AG14" s="176"/>
      <c r="AH14" s="257"/>
      <c r="AI14" s="188"/>
    </row>
    <row r="15" spans="1:35" ht="13.5" thickBot="1" x14ac:dyDescent="0.25">
      <c r="A15" s="188"/>
      <c r="B15" s="241"/>
      <c r="C15" s="245"/>
      <c r="D15" s="246"/>
      <c r="E15" s="246"/>
      <c r="F15" s="246"/>
      <c r="G15" s="246"/>
      <c r="H15" s="169"/>
      <c r="I15" s="198"/>
      <c r="J15" s="83"/>
      <c r="K15" s="124">
        <f t="shared" si="4"/>
        <v>0</v>
      </c>
      <c r="L15" s="125">
        <f t="shared" si="5"/>
        <v>0</v>
      </c>
      <c r="M15" s="125">
        <f t="shared" si="6"/>
        <v>0</v>
      </c>
      <c r="N15" s="126">
        <f t="shared" si="7"/>
        <v>0</v>
      </c>
      <c r="O15" s="83"/>
      <c r="P15" s="129"/>
      <c r="Q15" s="130"/>
      <c r="R15" s="130"/>
      <c r="S15" s="128"/>
      <c r="T15" s="83"/>
      <c r="U15" s="129"/>
      <c r="V15" s="130"/>
      <c r="W15" s="130"/>
      <c r="X15" s="128"/>
      <c r="Y15" s="83"/>
      <c r="Z15" s="129"/>
      <c r="AA15" s="130"/>
      <c r="AB15" s="130"/>
      <c r="AC15" s="128"/>
      <c r="AD15" s="83"/>
      <c r="AE15" s="256"/>
      <c r="AF15" s="176"/>
      <c r="AG15" s="176"/>
      <c r="AH15" s="257"/>
      <c r="AI15" s="188"/>
    </row>
    <row r="16" spans="1:35" ht="13.5" thickBot="1" x14ac:dyDescent="0.25">
      <c r="A16" s="192"/>
      <c r="B16" s="330" t="s">
        <v>35</v>
      </c>
      <c r="C16" s="331"/>
      <c r="D16" s="331"/>
      <c r="E16" s="331"/>
      <c r="F16" s="331"/>
      <c r="G16" s="331"/>
      <c r="H16" s="331"/>
      <c r="I16" s="332"/>
      <c r="J16" s="91"/>
      <c r="K16" s="131">
        <f>SUM(K12:K15)</f>
        <v>0</v>
      </c>
      <c r="L16" s="132">
        <f>SUM(L12:L15)</f>
        <v>0</v>
      </c>
      <c r="M16" s="132">
        <f>SUM(M12:M15)</f>
        <v>0</v>
      </c>
      <c r="N16" s="133">
        <f>SUM(N12:N15)</f>
        <v>0</v>
      </c>
      <c r="O16" s="91"/>
      <c r="P16" s="131">
        <f>SUM(P12:P15)</f>
        <v>0</v>
      </c>
      <c r="Q16" s="132">
        <f>SUM(Q12:Q15)</f>
        <v>0</v>
      </c>
      <c r="R16" s="132">
        <f>SUM(R12:R15)</f>
        <v>0</v>
      </c>
      <c r="S16" s="133">
        <f>SUM(S12:S15)</f>
        <v>0</v>
      </c>
      <c r="T16" s="152"/>
      <c r="U16" s="131">
        <f>SUM(U12:U15)</f>
        <v>0</v>
      </c>
      <c r="V16" s="132">
        <f>SUM(V12:V15)</f>
        <v>0</v>
      </c>
      <c r="W16" s="132">
        <f>SUM(W12:W15)</f>
        <v>0</v>
      </c>
      <c r="X16" s="133">
        <f>SUM(X12:X15)</f>
        <v>0</v>
      </c>
      <c r="Y16" s="83"/>
      <c r="Z16" s="131">
        <f>SUM(Z12:Z15)</f>
        <v>0</v>
      </c>
      <c r="AA16" s="132">
        <f>SUM(AA12:AA15)</f>
        <v>0</v>
      </c>
      <c r="AB16" s="132">
        <f>SUM(AB12:AB15)</f>
        <v>0</v>
      </c>
      <c r="AC16" s="133">
        <f>SUM(AC12:AC15)</f>
        <v>0</v>
      </c>
      <c r="AD16" s="152"/>
      <c r="AE16" s="258">
        <f>SUM(AE12:AE15)</f>
        <v>0</v>
      </c>
      <c r="AF16" s="259">
        <f>SUM(AF12:AF15)</f>
        <v>0</v>
      </c>
      <c r="AG16" s="259">
        <f>SUM(AG12:AG15)</f>
        <v>0</v>
      </c>
      <c r="AH16" s="260">
        <f>SUM(AH12:AH15)</f>
        <v>0</v>
      </c>
      <c r="AI16" s="192"/>
    </row>
    <row r="17" spans="1:35" ht="13.5" thickBot="1" x14ac:dyDescent="0.25">
      <c r="A17" s="188"/>
      <c r="B17" s="192" t="str">
        <f>IF(SUM(J12:J15)&gt;0,"WARNING THE TOTAL COSTS FOR THE ITEM HIGHLIGHTED ABOVE ARE &gt; THE TOTAL DEPRECIATION PLUS RUNNING COSTS MULTIPLIED BY % USE ON PROJECT, PLEASE AMEND","")</f>
        <v/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83"/>
      <c r="AF17" s="83"/>
      <c r="AG17" s="83"/>
      <c r="AH17" s="83"/>
      <c r="AI17" s="188"/>
    </row>
    <row r="18" spans="1:35" ht="13.5" thickBot="1" x14ac:dyDescent="0.25">
      <c r="A18" s="193"/>
      <c r="B18" s="193"/>
      <c r="C18" s="83"/>
      <c r="D18" s="83"/>
      <c r="E18" s="83"/>
      <c r="F18" s="83"/>
      <c r="G18" s="83"/>
      <c r="H18" s="83"/>
      <c r="I18" s="83"/>
      <c r="J18" s="83"/>
      <c r="K18" s="316" t="s">
        <v>12</v>
      </c>
      <c r="L18" s="317"/>
      <c r="M18" s="317"/>
      <c r="N18" s="318"/>
      <c r="O18" s="83"/>
      <c r="AI18" s="188"/>
    </row>
    <row r="19" spans="1:35" ht="13.5" thickBot="1" x14ac:dyDescent="0.25">
      <c r="A19" s="192"/>
      <c r="B19" s="192"/>
      <c r="C19" s="83"/>
      <c r="D19" s="83"/>
      <c r="E19" s="83"/>
      <c r="F19" s="83"/>
      <c r="G19" s="83"/>
      <c r="H19" s="83"/>
      <c r="I19" s="83"/>
      <c r="J19" s="83"/>
      <c r="K19" s="165" t="s">
        <v>77</v>
      </c>
      <c r="L19" s="166" t="s">
        <v>78</v>
      </c>
      <c r="M19" s="166" t="s">
        <v>79</v>
      </c>
      <c r="N19" s="167" t="s">
        <v>80</v>
      </c>
      <c r="O19" s="121"/>
      <c r="P19" s="248" t="s">
        <v>2</v>
      </c>
      <c r="Q19" s="249" t="s">
        <v>3</v>
      </c>
      <c r="R19" s="249" t="s">
        <v>4</v>
      </c>
      <c r="S19" s="250" t="s">
        <v>5</v>
      </c>
      <c r="T19" s="83"/>
      <c r="U19" s="248" t="s">
        <v>2</v>
      </c>
      <c r="V19" s="249" t="s">
        <v>3</v>
      </c>
      <c r="W19" s="249" t="s">
        <v>4</v>
      </c>
      <c r="X19" s="250" t="s">
        <v>5</v>
      </c>
      <c r="Y19" s="83"/>
      <c r="Z19" s="248" t="s">
        <v>2</v>
      </c>
      <c r="AA19" s="249" t="s">
        <v>3</v>
      </c>
      <c r="AB19" s="249" t="s">
        <v>4</v>
      </c>
      <c r="AC19" s="250" t="s">
        <v>5</v>
      </c>
      <c r="AD19" s="83"/>
      <c r="AE19" s="248" t="s">
        <v>2</v>
      </c>
      <c r="AF19" s="249" t="s">
        <v>3</v>
      </c>
      <c r="AG19" s="249" t="s">
        <v>4</v>
      </c>
      <c r="AH19" s="250" t="s">
        <v>5</v>
      </c>
      <c r="AI19" s="194"/>
    </row>
    <row r="20" spans="1:35" ht="15.75" customHeight="1" thickBot="1" x14ac:dyDescent="0.25">
      <c r="A20" s="192"/>
      <c r="B20" s="297" t="s">
        <v>91</v>
      </c>
      <c r="C20" s="314"/>
      <c r="D20" s="314"/>
      <c r="E20" s="314"/>
      <c r="F20" s="314"/>
      <c r="G20" s="329"/>
      <c r="H20" s="91"/>
      <c r="I20" s="91"/>
      <c r="J20" s="91"/>
      <c r="K20" s="153">
        <f>SUM(P20:S20)</f>
        <v>0</v>
      </c>
      <c r="L20" s="154">
        <f>SUM(U20:X20)</f>
        <v>0</v>
      </c>
      <c r="M20" s="155">
        <f>SUM(Z20:AC20)</f>
        <v>0</v>
      </c>
      <c r="N20" s="156">
        <f>SUM(AE20:AH20)</f>
        <v>0</v>
      </c>
      <c r="O20" s="91"/>
      <c r="P20" s="153">
        <f>SUM(P8,P16)</f>
        <v>0</v>
      </c>
      <c r="Q20" s="154">
        <f>SUM(Q8,Q16)</f>
        <v>0</v>
      </c>
      <c r="R20" s="155">
        <f>SUM(R8,R16)</f>
        <v>0</v>
      </c>
      <c r="S20" s="156">
        <f>SUM(S8,S16)</f>
        <v>0</v>
      </c>
      <c r="T20" s="83"/>
      <c r="U20" s="153">
        <f>SUM(U8,U16)</f>
        <v>0</v>
      </c>
      <c r="V20" s="154">
        <f>SUM(V8,V16)</f>
        <v>0</v>
      </c>
      <c r="W20" s="155">
        <f>SUM(W8,W16)</f>
        <v>0</v>
      </c>
      <c r="X20" s="156">
        <f>SUM(X8,X16)</f>
        <v>0</v>
      </c>
      <c r="Y20" s="83"/>
      <c r="Z20" s="153">
        <f>SUM(Z8,Z16)</f>
        <v>0</v>
      </c>
      <c r="AA20" s="154">
        <f>SUM(AA8,AA16)</f>
        <v>0</v>
      </c>
      <c r="AB20" s="155">
        <f>SUM(AB8,AB16)</f>
        <v>0</v>
      </c>
      <c r="AC20" s="156">
        <f>SUM(AC8,AC16)</f>
        <v>0</v>
      </c>
      <c r="AD20" s="83"/>
      <c r="AE20" s="153">
        <f>SUM(AE8,AE16)</f>
        <v>0</v>
      </c>
      <c r="AF20" s="154">
        <f>SUM(AF8,AF16)</f>
        <v>0</v>
      </c>
      <c r="AG20" s="155">
        <f>SUM(AG8,AG16)</f>
        <v>0</v>
      </c>
      <c r="AH20" s="156">
        <f>SUM(AH8,AH16)</f>
        <v>0</v>
      </c>
      <c r="AI20" s="192"/>
    </row>
    <row r="21" spans="1:35" s="193" customFormat="1" ht="15.75" customHeight="1" x14ac:dyDescent="0.2">
      <c r="A21" s="188"/>
      <c r="B21" s="187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</row>
    <row r="22" spans="1:35" s="193" customFormat="1" ht="15.75" customHeight="1" x14ac:dyDescent="0.2">
      <c r="A22" s="188"/>
      <c r="B22" s="187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</row>
    <row r="23" spans="1:35" s="193" customFormat="1" ht="15.75" customHeight="1" x14ac:dyDescent="0.2">
      <c r="A23" s="188"/>
      <c r="B23" s="187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</row>
    <row r="24" spans="1:35" s="193" customFormat="1" ht="15.75" customHeight="1" x14ac:dyDescent="0.2">
      <c r="A24" s="188"/>
      <c r="B24" s="187"/>
      <c r="C24" s="188"/>
      <c r="D24" s="188"/>
      <c r="E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</row>
    <row r="25" spans="1:35" s="193" customFormat="1" ht="15.75" customHeight="1" x14ac:dyDescent="0.2">
      <c r="A25" s="188"/>
      <c r="B25" s="18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</row>
    <row r="26" spans="1:35" s="193" customFormat="1" ht="15.75" customHeight="1" x14ac:dyDescent="0.2">
      <c r="A26" s="188"/>
      <c r="B26" s="187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</row>
    <row r="27" spans="1:35" ht="15.75" customHeight="1" x14ac:dyDescent="0.2">
      <c r="A27" s="188"/>
      <c r="B27" s="187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188"/>
    </row>
    <row r="28" spans="1:35" ht="15.75" customHeight="1" x14ac:dyDescent="0.2">
      <c r="A28" s="188"/>
      <c r="B28" s="187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188"/>
    </row>
    <row r="29" spans="1:35" ht="15.75" customHeight="1" x14ac:dyDescent="0.2">
      <c r="A29" s="83"/>
      <c r="B29" s="147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188"/>
    </row>
    <row r="30" spans="1:35" ht="15.75" customHeight="1" x14ac:dyDescent="0.2">
      <c r="A30" s="83"/>
      <c r="B30" s="147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188"/>
    </row>
    <row r="31" spans="1:35" ht="15.75" customHeight="1" x14ac:dyDescent="0.2">
      <c r="A31" s="83"/>
      <c r="B31" s="147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188"/>
    </row>
    <row r="32" spans="1:35" ht="15.75" customHeight="1" x14ac:dyDescent="0.2">
      <c r="A32" s="83"/>
      <c r="B32" s="147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188"/>
    </row>
    <row r="33" spans="1:35" ht="15.75" customHeight="1" x14ac:dyDescent="0.2">
      <c r="A33" s="83"/>
      <c r="B33" s="147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188"/>
    </row>
    <row r="34" spans="1:35" ht="15.75" customHeight="1" x14ac:dyDescent="0.2">
      <c r="A34" s="83"/>
      <c r="B34" s="147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188"/>
    </row>
    <row r="35" spans="1:35" ht="12.75" customHeight="1" x14ac:dyDescent="0.2">
      <c r="A35" s="83"/>
      <c r="B35" s="147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188"/>
    </row>
    <row r="36" spans="1:35" ht="12.75" customHeight="1" x14ac:dyDescent="0.2">
      <c r="A36" s="83"/>
      <c r="B36" s="147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188"/>
    </row>
    <row r="37" spans="1:35" ht="12.75" customHeight="1" x14ac:dyDescent="0.2">
      <c r="A37" s="83"/>
      <c r="B37" s="147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188"/>
    </row>
    <row r="38" spans="1:35" ht="12.75" customHeight="1" x14ac:dyDescent="0.2">
      <c r="A38" s="83"/>
      <c r="B38" s="147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188"/>
    </row>
    <row r="39" spans="1:35" ht="12.75" customHeight="1" x14ac:dyDescent="0.2">
      <c r="A39" s="83"/>
      <c r="B39" s="147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188"/>
    </row>
    <row r="40" spans="1:35" ht="12.75" customHeight="1" x14ac:dyDescent="0.2">
      <c r="A40" s="83"/>
      <c r="B40" s="147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188"/>
    </row>
    <row r="41" spans="1:35" ht="12.75" customHeight="1" x14ac:dyDescent="0.2">
      <c r="A41" s="83"/>
      <c r="B41" s="147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188"/>
    </row>
    <row r="42" spans="1:35" ht="12.75" customHeight="1" x14ac:dyDescent="0.2">
      <c r="A42" s="83"/>
      <c r="B42" s="147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188"/>
    </row>
    <row r="43" spans="1:35" ht="12.75" customHeight="1" x14ac:dyDescent="0.2">
      <c r="A43" s="83"/>
      <c r="B43" s="147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188"/>
    </row>
    <row r="44" spans="1:35" ht="12.75" customHeight="1" x14ac:dyDescent="0.2">
      <c r="A44" s="83"/>
      <c r="B44" s="147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188"/>
    </row>
    <row r="45" spans="1:35" ht="12.75" customHeight="1" x14ac:dyDescent="0.2">
      <c r="A45" s="83"/>
      <c r="B45" s="147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188"/>
    </row>
    <row r="46" spans="1:35" ht="12.75" customHeight="1" x14ac:dyDescent="0.2">
      <c r="A46" s="83"/>
      <c r="B46" s="147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188"/>
    </row>
    <row r="47" spans="1:35" ht="12.75" customHeight="1" x14ac:dyDescent="0.2">
      <c r="A47" s="83"/>
      <c r="B47" s="147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188"/>
    </row>
    <row r="48" spans="1:35" ht="12.75" customHeight="1" x14ac:dyDescent="0.2">
      <c r="A48" s="83"/>
      <c r="B48" s="147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188"/>
    </row>
    <row r="49" spans="1:35" ht="12.75" customHeight="1" x14ac:dyDescent="0.2">
      <c r="A49" s="83"/>
      <c r="B49" s="147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188"/>
    </row>
    <row r="50" spans="1:35" ht="12.75" customHeight="1" x14ac:dyDescent="0.2">
      <c r="A50" s="83"/>
      <c r="B50" s="147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188"/>
    </row>
    <row r="51" spans="1:35" ht="12.75" customHeight="1" x14ac:dyDescent="0.2">
      <c r="A51" s="83"/>
      <c r="B51" s="147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188"/>
    </row>
    <row r="52" spans="1:35" ht="12.75" customHeight="1" x14ac:dyDescent="0.2">
      <c r="A52" s="83"/>
      <c r="B52" s="147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188"/>
    </row>
    <row r="53" spans="1:35" ht="12.75" customHeight="1" x14ac:dyDescent="0.2">
      <c r="A53" s="83"/>
      <c r="B53" s="147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188"/>
    </row>
    <row r="54" spans="1:35" ht="12.75" customHeight="1" x14ac:dyDescent="0.2">
      <c r="A54" s="83"/>
      <c r="B54" s="147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188"/>
    </row>
    <row r="55" spans="1:35" ht="12.75" customHeight="1" x14ac:dyDescent="0.2">
      <c r="A55" s="83"/>
      <c r="B55" s="147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188"/>
    </row>
    <row r="56" spans="1:35" ht="12.75" customHeight="1" x14ac:dyDescent="0.2">
      <c r="A56" s="83"/>
      <c r="B56" s="147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188"/>
    </row>
    <row r="57" spans="1:35" ht="12.75" customHeight="1" x14ac:dyDescent="0.2">
      <c r="A57" s="83"/>
      <c r="B57" s="147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188"/>
    </row>
    <row r="58" spans="1:35" ht="12.75" customHeight="1" x14ac:dyDescent="0.2">
      <c r="A58" s="83"/>
      <c r="B58" s="147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188"/>
    </row>
    <row r="59" spans="1:35" ht="12.75" customHeight="1" x14ac:dyDescent="0.2">
      <c r="A59" s="83"/>
      <c r="B59" s="147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188"/>
    </row>
    <row r="60" spans="1:35" ht="12.75" customHeight="1" x14ac:dyDescent="0.2">
      <c r="A60" s="83"/>
      <c r="B60" s="147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188"/>
    </row>
    <row r="61" spans="1:35" ht="12.75" customHeight="1" x14ac:dyDescent="0.2">
      <c r="A61" s="83"/>
      <c r="B61" s="147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188"/>
    </row>
    <row r="62" spans="1:35" ht="12.75" customHeight="1" x14ac:dyDescent="0.2">
      <c r="A62" s="83"/>
      <c r="B62" s="147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188"/>
    </row>
    <row r="63" spans="1:35" ht="12.75" customHeight="1" x14ac:dyDescent="0.2">
      <c r="A63" s="83"/>
      <c r="B63" s="147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188"/>
    </row>
    <row r="64" spans="1:35" ht="12.75" customHeight="1" x14ac:dyDescent="0.2">
      <c r="A64" s="83"/>
      <c r="B64" s="147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188"/>
    </row>
    <row r="65" spans="1:35" ht="12.75" customHeight="1" x14ac:dyDescent="0.2">
      <c r="A65" s="83"/>
      <c r="B65" s="147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188"/>
    </row>
    <row r="66" spans="1:35" ht="12.75" customHeight="1" x14ac:dyDescent="0.2">
      <c r="A66" s="83"/>
      <c r="B66" s="147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188"/>
    </row>
    <row r="67" spans="1:35" ht="12.75" customHeight="1" x14ac:dyDescent="0.2">
      <c r="A67" s="83"/>
      <c r="B67" s="147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188"/>
    </row>
    <row r="68" spans="1:35" ht="12.75" customHeight="1" x14ac:dyDescent="0.2">
      <c r="A68" s="83"/>
      <c r="B68" s="147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188"/>
    </row>
    <row r="69" spans="1:35" ht="12.75" customHeight="1" x14ac:dyDescent="0.2">
      <c r="A69" s="83"/>
      <c r="B69" s="147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188"/>
    </row>
    <row r="70" spans="1:35" ht="12.75" customHeight="1" x14ac:dyDescent="0.2">
      <c r="A70" s="83"/>
      <c r="B70" s="147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188"/>
    </row>
    <row r="71" spans="1:35" ht="12.75" customHeight="1" x14ac:dyDescent="0.2">
      <c r="A71" s="83"/>
      <c r="B71" s="147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188"/>
    </row>
    <row r="72" spans="1:35" ht="12.75" customHeight="1" x14ac:dyDescent="0.2">
      <c r="A72" s="83"/>
      <c r="B72" s="147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188"/>
    </row>
    <row r="73" spans="1:35" ht="12.75" customHeight="1" x14ac:dyDescent="0.2">
      <c r="A73" s="83"/>
      <c r="B73" s="147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188"/>
    </row>
    <row r="74" spans="1:35" ht="12.75" customHeight="1" x14ac:dyDescent="0.2">
      <c r="A74" s="83"/>
      <c r="B74" s="147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188"/>
    </row>
    <row r="75" spans="1:35" ht="12.75" customHeight="1" x14ac:dyDescent="0.2">
      <c r="A75" s="83"/>
      <c r="B75" s="147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188"/>
    </row>
    <row r="76" spans="1:35" ht="12.75" customHeight="1" x14ac:dyDescent="0.2">
      <c r="A76" s="83"/>
      <c r="B76" s="147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188"/>
    </row>
    <row r="77" spans="1:35" ht="12.75" customHeight="1" x14ac:dyDescent="0.2">
      <c r="A77" s="83"/>
      <c r="B77" s="147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188"/>
    </row>
    <row r="78" spans="1:35" ht="12.75" customHeight="1" x14ac:dyDescent="0.2">
      <c r="A78" s="83"/>
      <c r="B78" s="147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188"/>
    </row>
    <row r="79" spans="1:35" ht="12.75" customHeight="1" x14ac:dyDescent="0.2">
      <c r="A79" s="83"/>
      <c r="B79" s="147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188"/>
    </row>
    <row r="80" spans="1:35" ht="12.75" customHeight="1" x14ac:dyDescent="0.2">
      <c r="A80" s="83"/>
      <c r="B80" s="147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188"/>
    </row>
    <row r="81" spans="1:35" ht="12.75" customHeight="1" x14ac:dyDescent="0.2">
      <c r="A81" s="83"/>
      <c r="B81" s="147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188"/>
    </row>
    <row r="82" spans="1:35" ht="12.75" customHeight="1" x14ac:dyDescent="0.2">
      <c r="A82" s="83"/>
      <c r="B82" s="147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188"/>
    </row>
    <row r="83" spans="1:35" ht="12.75" customHeight="1" x14ac:dyDescent="0.2">
      <c r="A83" s="83"/>
      <c r="B83" s="147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188"/>
    </row>
    <row r="84" spans="1:35" ht="12.75" customHeight="1" x14ac:dyDescent="0.2">
      <c r="A84" s="83"/>
      <c r="B84" s="147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188"/>
    </row>
    <row r="85" spans="1:35" ht="12.75" customHeight="1" x14ac:dyDescent="0.2">
      <c r="A85" s="83"/>
      <c r="B85" s="147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188"/>
    </row>
    <row r="86" spans="1:35" ht="12.75" customHeight="1" x14ac:dyDescent="0.2">
      <c r="A86" s="83"/>
      <c r="B86" s="147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188"/>
    </row>
    <row r="87" spans="1:35" ht="12.75" customHeight="1" x14ac:dyDescent="0.2">
      <c r="A87" s="83"/>
      <c r="B87" s="147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188"/>
    </row>
    <row r="88" spans="1:35" ht="12.75" customHeight="1" x14ac:dyDescent="0.2">
      <c r="A88" s="83"/>
      <c r="B88" s="147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188"/>
    </row>
    <row r="89" spans="1:35" ht="12.75" customHeight="1" x14ac:dyDescent="0.2">
      <c r="A89" s="83"/>
      <c r="B89" s="147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188"/>
    </row>
    <row r="90" spans="1:35" ht="12.75" customHeight="1" x14ac:dyDescent="0.2">
      <c r="A90" s="83"/>
      <c r="B90" s="147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188"/>
    </row>
    <row r="91" spans="1:35" ht="12.75" customHeight="1" x14ac:dyDescent="0.2">
      <c r="A91" s="83"/>
      <c r="B91" s="147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188"/>
    </row>
    <row r="92" spans="1:35" ht="12.75" customHeight="1" x14ac:dyDescent="0.2">
      <c r="A92" s="83"/>
      <c r="B92" s="147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188"/>
    </row>
    <row r="93" spans="1:35" ht="12.75" customHeight="1" x14ac:dyDescent="0.2">
      <c r="A93" s="83"/>
      <c r="B93" s="147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188"/>
    </row>
    <row r="94" spans="1:35" ht="12.75" customHeight="1" x14ac:dyDescent="0.2">
      <c r="A94" s="83"/>
      <c r="B94" s="147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188"/>
    </row>
    <row r="95" spans="1:35" ht="12.75" customHeight="1" x14ac:dyDescent="0.2">
      <c r="A95" s="83"/>
      <c r="B95" s="147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188"/>
    </row>
    <row r="96" spans="1:35" ht="12.75" customHeight="1" x14ac:dyDescent="0.2">
      <c r="A96" s="83"/>
      <c r="B96" s="147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188"/>
    </row>
    <row r="97" spans="1:35" ht="12.75" customHeight="1" x14ac:dyDescent="0.2">
      <c r="A97" s="83"/>
      <c r="B97" s="147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188"/>
    </row>
    <row r="98" spans="1:35" ht="12.75" customHeight="1" x14ac:dyDescent="0.2">
      <c r="A98" s="83"/>
      <c r="B98" s="147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188"/>
    </row>
    <row r="99" spans="1:35" ht="12.75" customHeight="1" x14ac:dyDescent="0.2">
      <c r="A99" s="83"/>
      <c r="B99" s="147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188"/>
    </row>
    <row r="100" spans="1:35" ht="12.75" customHeight="1" x14ac:dyDescent="0.2">
      <c r="A100" s="83"/>
      <c r="B100" s="147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188"/>
    </row>
    <row r="101" spans="1:35" ht="12.75" customHeight="1" x14ac:dyDescent="0.2">
      <c r="A101" s="83"/>
      <c r="B101" s="147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188"/>
    </row>
    <row r="102" spans="1:35" ht="12.75" customHeight="1" x14ac:dyDescent="0.2">
      <c r="A102" s="83"/>
      <c r="B102" s="147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188"/>
    </row>
    <row r="103" spans="1:35" ht="12.75" customHeight="1" x14ac:dyDescent="0.2">
      <c r="A103" s="83"/>
      <c r="B103" s="147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188"/>
    </row>
    <row r="104" spans="1:35" ht="12.75" customHeight="1" x14ac:dyDescent="0.2">
      <c r="A104" s="83"/>
      <c r="B104" s="147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188"/>
    </row>
    <row r="105" spans="1:35" ht="12.75" customHeight="1" x14ac:dyDescent="0.2">
      <c r="A105" s="83"/>
      <c r="B105" s="147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188"/>
    </row>
    <row r="106" spans="1:35" ht="12.75" customHeight="1" x14ac:dyDescent="0.2">
      <c r="A106" s="83"/>
      <c r="B106" s="147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188"/>
    </row>
    <row r="107" spans="1:35" ht="12.75" customHeight="1" x14ac:dyDescent="0.2">
      <c r="A107" s="83"/>
      <c r="B107" s="147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188"/>
    </row>
    <row r="108" spans="1:35" ht="12.75" customHeight="1" x14ac:dyDescent="0.2">
      <c r="A108" s="83"/>
      <c r="B108" s="147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188"/>
    </row>
    <row r="109" spans="1:35" ht="12.75" customHeight="1" x14ac:dyDescent="0.2">
      <c r="A109" s="83"/>
      <c r="B109" s="147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188"/>
    </row>
    <row r="110" spans="1:35" ht="12.75" customHeight="1" x14ac:dyDescent="0.2">
      <c r="A110" s="83"/>
      <c r="B110" s="147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188"/>
    </row>
    <row r="111" spans="1:35" ht="12.75" customHeight="1" x14ac:dyDescent="0.2">
      <c r="A111" s="83"/>
      <c r="B111" s="147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188"/>
    </row>
    <row r="112" spans="1:35" ht="12.75" customHeight="1" x14ac:dyDescent="0.2">
      <c r="A112" s="83"/>
      <c r="B112" s="147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188"/>
    </row>
    <row r="113" spans="1:35" ht="12.75" customHeight="1" x14ac:dyDescent="0.2">
      <c r="A113" s="83"/>
      <c r="B113" s="147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188"/>
    </row>
    <row r="114" spans="1:35" ht="12.75" customHeight="1" x14ac:dyDescent="0.2">
      <c r="A114" s="83"/>
      <c r="B114" s="147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188"/>
    </row>
    <row r="115" spans="1:35" ht="12.75" customHeight="1" x14ac:dyDescent="0.2">
      <c r="A115" s="83"/>
      <c r="B115" s="147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188"/>
    </row>
    <row r="116" spans="1:35" ht="12.75" customHeight="1" x14ac:dyDescent="0.2">
      <c r="A116" s="83"/>
      <c r="B116" s="147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188"/>
    </row>
    <row r="117" spans="1:35" ht="12.75" customHeight="1" x14ac:dyDescent="0.2">
      <c r="A117" s="83"/>
      <c r="B117" s="147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188"/>
    </row>
    <row r="118" spans="1:35" ht="12.75" customHeight="1" x14ac:dyDescent="0.2">
      <c r="A118" s="83"/>
      <c r="B118" s="147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188"/>
    </row>
    <row r="119" spans="1:35" ht="12.75" customHeight="1" x14ac:dyDescent="0.2">
      <c r="A119" s="83"/>
      <c r="B119" s="147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188"/>
    </row>
    <row r="120" spans="1:35" ht="12.75" customHeight="1" x14ac:dyDescent="0.2">
      <c r="A120" s="83"/>
      <c r="B120" s="147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188"/>
    </row>
    <row r="121" spans="1:35" ht="12.75" customHeight="1" x14ac:dyDescent="0.2">
      <c r="A121" s="83"/>
      <c r="B121" s="147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188"/>
    </row>
    <row r="122" spans="1:35" ht="12.75" customHeight="1" x14ac:dyDescent="0.2">
      <c r="A122" s="83"/>
      <c r="B122" s="147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188"/>
    </row>
    <row r="123" spans="1:35" ht="12.75" customHeight="1" x14ac:dyDescent="0.2">
      <c r="A123" s="83"/>
      <c r="B123" s="147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188"/>
    </row>
    <row r="124" spans="1:35" ht="12.75" customHeight="1" x14ac:dyDescent="0.2">
      <c r="A124" s="83"/>
      <c r="B124" s="147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188"/>
    </row>
    <row r="125" spans="1:35" ht="12.75" customHeight="1" x14ac:dyDescent="0.2">
      <c r="A125" s="83"/>
      <c r="B125" s="147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188"/>
    </row>
    <row r="126" spans="1:35" ht="12.75" customHeight="1" x14ac:dyDescent="0.2">
      <c r="A126" s="83"/>
      <c r="B126" s="147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188"/>
    </row>
    <row r="127" spans="1:35" ht="12.75" customHeight="1" x14ac:dyDescent="0.2">
      <c r="A127" s="83"/>
      <c r="B127" s="147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188"/>
    </row>
    <row r="128" spans="1:35" ht="12.75" customHeight="1" x14ac:dyDescent="0.2">
      <c r="A128" s="83"/>
      <c r="B128" s="14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188"/>
    </row>
    <row r="129" spans="1:35" ht="12.75" customHeight="1" x14ac:dyDescent="0.2">
      <c r="A129" s="83"/>
      <c r="B129" s="147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188"/>
    </row>
    <row r="130" spans="1:35" ht="12.75" customHeight="1" x14ac:dyDescent="0.2">
      <c r="A130" s="83"/>
      <c r="B130" s="147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188"/>
    </row>
    <row r="131" spans="1:35" ht="12.75" customHeight="1" x14ac:dyDescent="0.2">
      <c r="A131" s="83"/>
      <c r="B131" s="147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188"/>
    </row>
    <row r="132" spans="1:35" ht="12.75" customHeight="1" x14ac:dyDescent="0.2">
      <c r="A132" s="83"/>
      <c r="B132" s="147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188"/>
    </row>
    <row r="133" spans="1:35" ht="12.75" customHeight="1" x14ac:dyDescent="0.2">
      <c r="A133" s="83"/>
      <c r="B133" s="147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188"/>
    </row>
    <row r="134" spans="1:35" ht="12.75" customHeight="1" x14ac:dyDescent="0.2">
      <c r="A134" s="83"/>
      <c r="B134" s="14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188"/>
    </row>
    <row r="135" spans="1:35" ht="12.75" customHeight="1" x14ac:dyDescent="0.2">
      <c r="A135" s="83"/>
      <c r="B135" s="147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188"/>
    </row>
    <row r="136" spans="1:35" ht="12.75" customHeight="1" x14ac:dyDescent="0.2">
      <c r="A136" s="83"/>
      <c r="B136" s="147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188"/>
    </row>
    <row r="137" spans="1:35" ht="12.75" customHeight="1" x14ac:dyDescent="0.2">
      <c r="A137" s="83"/>
      <c r="B137" s="147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188"/>
    </row>
    <row r="138" spans="1:35" ht="12.75" customHeight="1" x14ac:dyDescent="0.2">
      <c r="A138" s="83"/>
      <c r="B138" s="147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188"/>
    </row>
    <row r="139" spans="1:35" ht="12.75" customHeight="1" x14ac:dyDescent="0.2">
      <c r="A139" s="83"/>
      <c r="B139" s="147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188"/>
    </row>
    <row r="140" spans="1:35" ht="12.75" customHeight="1" x14ac:dyDescent="0.2">
      <c r="A140" s="83"/>
      <c r="B140" s="147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188"/>
    </row>
    <row r="141" spans="1:35" ht="12.75" customHeight="1" x14ac:dyDescent="0.2">
      <c r="A141" s="83"/>
      <c r="B141" s="147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188"/>
    </row>
    <row r="142" spans="1:35" ht="12.75" customHeight="1" x14ac:dyDescent="0.2">
      <c r="A142" s="83"/>
      <c r="B142" s="147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188"/>
    </row>
    <row r="143" spans="1:35" ht="12.75" customHeight="1" x14ac:dyDescent="0.2">
      <c r="A143" s="83"/>
      <c r="B143" s="147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188"/>
    </row>
    <row r="144" spans="1:35" ht="12.75" customHeight="1" x14ac:dyDescent="0.2">
      <c r="A144" s="83"/>
      <c r="B144" s="147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188"/>
    </row>
    <row r="145" spans="1:35" ht="12.75" customHeight="1" x14ac:dyDescent="0.2">
      <c r="A145" s="83"/>
      <c r="B145" s="147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188"/>
    </row>
    <row r="146" spans="1:35" ht="12.75" customHeight="1" x14ac:dyDescent="0.2">
      <c r="A146" s="83"/>
      <c r="B146" s="147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188"/>
    </row>
    <row r="147" spans="1:35" ht="12.75" customHeight="1" x14ac:dyDescent="0.2">
      <c r="A147" s="83"/>
      <c r="B147" s="147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188"/>
    </row>
    <row r="148" spans="1:35" ht="12.75" customHeight="1" x14ac:dyDescent="0.2">
      <c r="A148" s="83"/>
      <c r="B148" s="147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188"/>
    </row>
    <row r="149" spans="1:35" ht="12.75" customHeight="1" x14ac:dyDescent="0.2">
      <c r="A149" s="83"/>
      <c r="B149" s="147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188"/>
    </row>
    <row r="150" spans="1:35" ht="12.75" customHeight="1" x14ac:dyDescent="0.2">
      <c r="A150" s="83"/>
      <c r="B150" s="147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188"/>
    </row>
    <row r="151" spans="1:35" ht="12.75" customHeight="1" x14ac:dyDescent="0.2">
      <c r="A151" s="83"/>
      <c r="B151" s="147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188"/>
    </row>
    <row r="152" spans="1:35" ht="12.75" customHeight="1" x14ac:dyDescent="0.2">
      <c r="A152" s="83"/>
      <c r="B152" s="147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188"/>
    </row>
    <row r="153" spans="1:35" ht="12.75" customHeight="1" x14ac:dyDescent="0.2">
      <c r="A153" s="83"/>
      <c r="B153" s="147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188"/>
    </row>
    <row r="154" spans="1:35" ht="12.75" customHeight="1" x14ac:dyDescent="0.2">
      <c r="A154" s="83"/>
      <c r="B154" s="147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188"/>
    </row>
    <row r="155" spans="1:35" ht="12.75" customHeight="1" x14ac:dyDescent="0.2">
      <c r="A155" s="83"/>
      <c r="B155" s="147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188"/>
    </row>
    <row r="156" spans="1:35" ht="12.75" customHeight="1" x14ac:dyDescent="0.2">
      <c r="A156" s="83"/>
      <c r="B156" s="147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188"/>
    </row>
    <row r="157" spans="1:35" ht="12.75" customHeight="1" x14ac:dyDescent="0.2">
      <c r="A157" s="83"/>
      <c r="B157" s="147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188"/>
    </row>
    <row r="158" spans="1:35" ht="12.75" customHeight="1" x14ac:dyDescent="0.2">
      <c r="A158" s="83"/>
      <c r="B158" s="147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188"/>
    </row>
    <row r="159" spans="1:35" ht="12.75" customHeight="1" x14ac:dyDescent="0.2">
      <c r="A159" s="83"/>
      <c r="B159" s="147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188"/>
    </row>
    <row r="160" spans="1:35" ht="12.75" customHeight="1" x14ac:dyDescent="0.2">
      <c r="A160" s="83"/>
      <c r="B160" s="147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188"/>
    </row>
    <row r="161" spans="1:35" ht="12.75" customHeight="1" x14ac:dyDescent="0.2">
      <c r="A161" s="83"/>
      <c r="B161" s="147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188"/>
    </row>
    <row r="162" spans="1:35" ht="12.75" customHeight="1" x14ac:dyDescent="0.2">
      <c r="A162" s="83"/>
      <c r="B162" s="147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188"/>
    </row>
    <row r="163" spans="1:35" ht="12.75" customHeight="1" x14ac:dyDescent="0.2">
      <c r="A163" s="83"/>
      <c r="B163" s="147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188"/>
    </row>
    <row r="164" spans="1:35" ht="12.75" customHeight="1" x14ac:dyDescent="0.2">
      <c r="A164" s="83"/>
      <c r="B164" s="147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188"/>
    </row>
    <row r="165" spans="1:35" ht="12.75" customHeight="1" x14ac:dyDescent="0.2">
      <c r="A165" s="83"/>
      <c r="B165" s="147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188"/>
    </row>
    <row r="166" spans="1:35" ht="12.75" customHeight="1" x14ac:dyDescent="0.2">
      <c r="A166" s="83"/>
      <c r="B166" s="147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188"/>
    </row>
    <row r="167" spans="1:35" ht="12.75" customHeight="1" x14ac:dyDescent="0.2">
      <c r="A167" s="83"/>
      <c r="B167" s="147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188"/>
    </row>
    <row r="168" spans="1:35" ht="12.75" customHeight="1" x14ac:dyDescent="0.2">
      <c r="A168" s="83"/>
      <c r="B168" s="147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188"/>
    </row>
    <row r="169" spans="1:35" ht="12.75" customHeight="1" x14ac:dyDescent="0.2">
      <c r="A169" s="83"/>
      <c r="B169" s="147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188"/>
    </row>
    <row r="170" spans="1:35" ht="12.75" customHeight="1" x14ac:dyDescent="0.2">
      <c r="A170" s="83"/>
      <c r="B170" s="147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188"/>
    </row>
    <row r="171" spans="1:35" ht="12.75" customHeight="1" x14ac:dyDescent="0.2">
      <c r="A171" s="83"/>
      <c r="B171" s="147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188"/>
    </row>
    <row r="172" spans="1:35" ht="12.75" customHeight="1" x14ac:dyDescent="0.2">
      <c r="A172" s="83"/>
      <c r="B172" s="147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188"/>
    </row>
    <row r="173" spans="1:35" ht="12.75" customHeight="1" x14ac:dyDescent="0.2">
      <c r="A173" s="83"/>
      <c r="B173" s="147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188"/>
    </row>
    <row r="174" spans="1:35" ht="12.75" customHeight="1" x14ac:dyDescent="0.2">
      <c r="A174" s="83"/>
      <c r="B174" s="147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188"/>
    </row>
    <row r="175" spans="1:35" ht="12.75" customHeight="1" x14ac:dyDescent="0.2">
      <c r="A175" s="83"/>
      <c r="B175" s="147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188"/>
    </row>
    <row r="176" spans="1:35" ht="12.75" customHeight="1" x14ac:dyDescent="0.2">
      <c r="A176" s="83"/>
      <c r="B176" s="147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188"/>
    </row>
    <row r="177" spans="1:35" ht="12.75" customHeight="1" x14ac:dyDescent="0.2">
      <c r="A177" s="83"/>
      <c r="B177" s="147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188"/>
    </row>
    <row r="178" spans="1:35" ht="12.75" customHeight="1" x14ac:dyDescent="0.2">
      <c r="A178" s="83"/>
      <c r="B178" s="147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188"/>
    </row>
    <row r="179" spans="1:35" ht="12.75" customHeight="1" x14ac:dyDescent="0.2">
      <c r="A179" s="83"/>
      <c r="B179" s="147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188"/>
    </row>
    <row r="180" spans="1:35" ht="12.75" customHeight="1" x14ac:dyDescent="0.2">
      <c r="A180" s="83"/>
      <c r="B180" s="147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188"/>
    </row>
    <row r="181" spans="1:35" ht="12.75" customHeight="1" x14ac:dyDescent="0.2">
      <c r="A181" s="83"/>
      <c r="B181" s="147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188"/>
    </row>
    <row r="182" spans="1:35" ht="12.75" customHeight="1" x14ac:dyDescent="0.2">
      <c r="A182" s="83"/>
      <c r="B182" s="147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188"/>
    </row>
    <row r="183" spans="1:35" ht="12.75" customHeight="1" x14ac:dyDescent="0.2">
      <c r="A183" s="83"/>
      <c r="B183" s="147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188"/>
    </row>
    <row r="184" spans="1:35" ht="12.75" customHeight="1" x14ac:dyDescent="0.2">
      <c r="A184" s="83"/>
      <c r="B184" s="147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188"/>
    </row>
    <row r="185" spans="1:35" ht="12.75" customHeight="1" x14ac:dyDescent="0.2">
      <c r="A185" s="83"/>
      <c r="B185" s="147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188"/>
    </row>
    <row r="186" spans="1:35" ht="12.75" customHeight="1" x14ac:dyDescent="0.2">
      <c r="A186" s="83"/>
      <c r="B186" s="147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188"/>
    </row>
    <row r="187" spans="1:35" ht="12.75" customHeight="1" x14ac:dyDescent="0.2">
      <c r="A187" s="83"/>
      <c r="B187" s="147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188"/>
    </row>
    <row r="188" spans="1:35" ht="12.75" customHeight="1" x14ac:dyDescent="0.2">
      <c r="A188" s="83"/>
      <c r="B188" s="147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188"/>
    </row>
    <row r="189" spans="1:35" ht="12.75" customHeight="1" x14ac:dyDescent="0.2">
      <c r="A189" s="83"/>
      <c r="B189" s="147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188"/>
    </row>
    <row r="190" spans="1:35" ht="12.75" customHeight="1" x14ac:dyDescent="0.2">
      <c r="A190" s="83"/>
      <c r="B190" s="147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188"/>
    </row>
    <row r="191" spans="1:35" ht="12.75" customHeight="1" x14ac:dyDescent="0.2">
      <c r="A191" s="83"/>
      <c r="B191" s="147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188"/>
    </row>
    <row r="192" spans="1:35" ht="12.75" customHeight="1" x14ac:dyDescent="0.2">
      <c r="A192" s="83"/>
      <c r="B192" s="147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188"/>
    </row>
    <row r="193" spans="1:35" ht="12.75" customHeight="1" x14ac:dyDescent="0.2">
      <c r="A193" s="83"/>
      <c r="B193" s="147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188"/>
    </row>
    <row r="194" spans="1:35" ht="12.75" customHeight="1" x14ac:dyDescent="0.2">
      <c r="A194" s="83"/>
      <c r="B194" s="147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188"/>
    </row>
    <row r="195" spans="1:35" ht="12.75" customHeight="1" x14ac:dyDescent="0.2">
      <c r="A195" s="83"/>
      <c r="B195" s="147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188"/>
    </row>
    <row r="196" spans="1:35" ht="12.75" customHeight="1" x14ac:dyDescent="0.2">
      <c r="A196" s="83"/>
      <c r="B196" s="147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188"/>
    </row>
    <row r="197" spans="1:35" ht="12.75" customHeight="1" x14ac:dyDescent="0.2">
      <c r="A197" s="83"/>
      <c r="B197" s="147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188"/>
    </row>
    <row r="198" spans="1:35" ht="12.75" customHeight="1" x14ac:dyDescent="0.2">
      <c r="A198" s="83"/>
      <c r="B198" s="147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188"/>
    </row>
    <row r="199" spans="1:35" ht="12.75" customHeight="1" x14ac:dyDescent="0.2">
      <c r="A199" s="83"/>
      <c r="B199" s="147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188"/>
    </row>
    <row r="200" spans="1:35" ht="12.75" customHeight="1" x14ac:dyDescent="0.2">
      <c r="A200" s="83"/>
      <c r="B200" s="147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188"/>
    </row>
    <row r="201" spans="1:35" ht="12.75" customHeight="1" x14ac:dyDescent="0.2">
      <c r="A201" s="83"/>
      <c r="B201" s="147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188"/>
    </row>
    <row r="202" spans="1:35" ht="12.75" customHeight="1" x14ac:dyDescent="0.2">
      <c r="A202" s="83"/>
      <c r="B202" s="147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188"/>
    </row>
    <row r="203" spans="1:35" ht="12.75" customHeight="1" x14ac:dyDescent="0.2">
      <c r="A203" s="83"/>
      <c r="B203" s="147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188"/>
    </row>
    <row r="204" spans="1:35" ht="12.75" customHeight="1" x14ac:dyDescent="0.2">
      <c r="A204" s="83"/>
      <c r="B204" s="147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188"/>
    </row>
    <row r="205" spans="1:35" ht="12.75" customHeight="1" x14ac:dyDescent="0.2">
      <c r="A205" s="83"/>
      <c r="B205" s="147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188"/>
    </row>
    <row r="206" spans="1:35" ht="12.75" customHeight="1" x14ac:dyDescent="0.2">
      <c r="A206" s="83"/>
      <c r="B206" s="147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188"/>
    </row>
    <row r="207" spans="1:35" ht="12.75" customHeight="1" x14ac:dyDescent="0.2">
      <c r="A207" s="83"/>
      <c r="B207" s="147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188"/>
    </row>
    <row r="208" spans="1:35" ht="12.75" customHeight="1" x14ac:dyDescent="0.2">
      <c r="A208" s="83"/>
      <c r="B208" s="147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188"/>
    </row>
    <row r="209" spans="1:35" ht="12.75" customHeight="1" x14ac:dyDescent="0.2">
      <c r="A209" s="83"/>
      <c r="B209" s="147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188"/>
    </row>
    <row r="210" spans="1:35" ht="12.75" customHeight="1" x14ac:dyDescent="0.2">
      <c r="A210" s="83"/>
      <c r="B210" s="147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188"/>
    </row>
    <row r="211" spans="1:35" ht="12.75" customHeight="1" x14ac:dyDescent="0.2">
      <c r="A211" s="83"/>
      <c r="B211" s="147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188"/>
    </row>
    <row r="212" spans="1:35" ht="12.75" customHeight="1" x14ac:dyDescent="0.2">
      <c r="A212" s="83"/>
      <c r="B212" s="147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188"/>
    </row>
    <row r="213" spans="1:35" ht="12.75" customHeight="1" x14ac:dyDescent="0.2">
      <c r="A213" s="83"/>
      <c r="B213" s="147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188"/>
    </row>
    <row r="214" spans="1:35" ht="12.75" customHeight="1" x14ac:dyDescent="0.2">
      <c r="A214" s="83"/>
      <c r="B214" s="147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188"/>
    </row>
    <row r="215" spans="1:35" ht="12.75" customHeight="1" x14ac:dyDescent="0.2">
      <c r="A215" s="83"/>
      <c r="B215" s="147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188"/>
    </row>
    <row r="216" spans="1:35" ht="15.75" customHeight="1" x14ac:dyDescent="0.2"/>
    <row r="217" spans="1:35" ht="15.75" customHeight="1" x14ac:dyDescent="0.2"/>
    <row r="218" spans="1:35" ht="15.75" customHeight="1" x14ac:dyDescent="0.2"/>
    <row r="219" spans="1:35" ht="15.75" customHeight="1" x14ac:dyDescent="0.2"/>
    <row r="220" spans="1:35" ht="15.75" customHeight="1" x14ac:dyDescent="0.2"/>
    <row r="221" spans="1:35" ht="15.75" customHeight="1" x14ac:dyDescent="0.2"/>
    <row r="222" spans="1:35" ht="15.75" customHeight="1" x14ac:dyDescent="0.2"/>
    <row r="223" spans="1:35" ht="15.75" customHeight="1" x14ac:dyDescent="0.2"/>
    <row r="224" spans="1:3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10">
    <mergeCell ref="Z2:AC2"/>
    <mergeCell ref="AE2:AH2"/>
    <mergeCell ref="K18:N18"/>
    <mergeCell ref="K10:N10"/>
    <mergeCell ref="K2:N2"/>
    <mergeCell ref="B20:G20"/>
    <mergeCell ref="B16:I16"/>
    <mergeCell ref="B8:I8"/>
    <mergeCell ref="P2:S2"/>
    <mergeCell ref="U2:X2"/>
  </mergeCells>
  <conditionalFormatting sqref="I4">
    <cfRule type="expression" dxfId="62" priority="2" stopIfTrue="1">
      <formula>AND(SUM($E4:G4)&gt;0,$I4="")</formula>
    </cfRule>
  </conditionalFormatting>
  <conditionalFormatting sqref="K4:N4 K12:N12">
    <cfRule type="expression" dxfId="61" priority="3" stopIfTrue="1">
      <formula>$J4=1</formula>
    </cfRule>
  </conditionalFormatting>
  <conditionalFormatting sqref="H4 H12">
    <cfRule type="cellIs" dxfId="60" priority="4" stopIfTrue="1" operator="greaterThan">
      <formula>1</formula>
    </cfRule>
  </conditionalFormatting>
  <conditionalFormatting sqref="I12">
    <cfRule type="expression" dxfId="59" priority="5" stopIfTrue="1">
      <formula>AND(SUM($D12:G12)&gt;0,$I12="")</formula>
    </cfRule>
  </conditionalFormatting>
  <conditionalFormatting sqref="I5">
    <cfRule type="expression" dxfId="58" priority="7" stopIfTrue="1">
      <formula>AND(SUM($E5:G5)&gt;0,$I5="")</formula>
    </cfRule>
  </conditionalFormatting>
  <conditionalFormatting sqref="K5:N5">
    <cfRule type="expression" dxfId="57" priority="8" stopIfTrue="1">
      <formula>$J5=1</formula>
    </cfRule>
  </conditionalFormatting>
  <conditionalFormatting sqref="H5">
    <cfRule type="cellIs" dxfId="56" priority="9" stopIfTrue="1" operator="greaterThan">
      <formula>1</formula>
    </cfRule>
  </conditionalFormatting>
  <conditionalFormatting sqref="I6">
    <cfRule type="expression" dxfId="55" priority="11" stopIfTrue="1">
      <formula>AND(SUM($E6:G6)&gt;0,$I6="")</formula>
    </cfRule>
  </conditionalFormatting>
  <conditionalFormatting sqref="K6:N6">
    <cfRule type="expression" dxfId="54" priority="12" stopIfTrue="1">
      <formula>$J6=1</formula>
    </cfRule>
  </conditionalFormatting>
  <conditionalFormatting sqref="H6">
    <cfRule type="cellIs" dxfId="53" priority="13" stopIfTrue="1" operator="greaterThan">
      <formula>1</formula>
    </cfRule>
  </conditionalFormatting>
  <conditionalFormatting sqref="I7">
    <cfRule type="expression" dxfId="52" priority="15" stopIfTrue="1">
      <formula>AND(SUM($E7:G7)&gt;0,$I7="")</formula>
    </cfRule>
  </conditionalFormatting>
  <conditionalFormatting sqref="K7:N7">
    <cfRule type="expression" dxfId="51" priority="16" stopIfTrue="1">
      <formula>$J7=1</formula>
    </cfRule>
  </conditionalFormatting>
  <conditionalFormatting sqref="H7">
    <cfRule type="cellIs" dxfId="50" priority="17" stopIfTrue="1" operator="greaterThan">
      <formula>1</formula>
    </cfRule>
  </conditionalFormatting>
  <conditionalFormatting sqref="K13:N13">
    <cfRule type="expression" dxfId="49" priority="19" stopIfTrue="1">
      <formula>$J13=1</formula>
    </cfRule>
  </conditionalFormatting>
  <conditionalFormatting sqref="H13">
    <cfRule type="cellIs" dxfId="48" priority="20" stopIfTrue="1" operator="greaterThan">
      <formula>1</formula>
    </cfRule>
  </conditionalFormatting>
  <conditionalFormatting sqref="I13">
    <cfRule type="expression" dxfId="47" priority="21" stopIfTrue="1">
      <formula>AND(SUM($D13:G13)&gt;0,$I13="")</formula>
    </cfRule>
  </conditionalFormatting>
  <conditionalFormatting sqref="K14:N14">
    <cfRule type="expression" dxfId="46" priority="23" stopIfTrue="1">
      <formula>$J14=1</formula>
    </cfRule>
  </conditionalFormatting>
  <conditionalFormatting sqref="H14">
    <cfRule type="cellIs" dxfId="45" priority="24" stopIfTrue="1" operator="greaterThan">
      <formula>1</formula>
    </cfRule>
  </conditionalFormatting>
  <conditionalFormatting sqref="I14">
    <cfRule type="expression" dxfId="44" priority="25" stopIfTrue="1">
      <formula>AND(SUM($D14:G14)&gt;0,$I14="")</formula>
    </cfRule>
  </conditionalFormatting>
  <conditionalFormatting sqref="K15:N15">
    <cfRule type="expression" dxfId="43" priority="27" stopIfTrue="1">
      <formula>$J15=1</formula>
    </cfRule>
  </conditionalFormatting>
  <conditionalFormatting sqref="H15">
    <cfRule type="cellIs" dxfId="42" priority="28" stopIfTrue="1" operator="greaterThan">
      <formula>1</formula>
    </cfRule>
  </conditionalFormatting>
  <conditionalFormatting sqref="I15">
    <cfRule type="expression" dxfId="41" priority="29" stopIfTrue="1">
      <formula>AND(SUM($D15:G15)&gt;0,$I15="")</formula>
    </cfRule>
  </conditionalFormatting>
  <conditionalFormatting sqref="P4:S4 P12:S12 U4:X7 Z4:AC7 AE4:AH7 U12:X15 Z12:AC15 AE12:AH15">
    <cfRule type="expression" dxfId="40" priority="166" stopIfTrue="1">
      <formula>AND(#REF!="finalised",#REF!="finalised",P4&lt;&gt;0)</formula>
    </cfRule>
  </conditionalFormatting>
  <conditionalFormatting sqref="P5:S7 P13:S15">
    <cfRule type="expression" dxfId="39" priority="176" stopIfTrue="1">
      <formula>AND(#REF!="finalised",#REF!="finalised",P5&lt;&gt;0)</formula>
    </cfRule>
  </conditionalFormatting>
  <pageMargins left="0.25" right="0.25" top="0.75" bottom="0.75" header="0.3" footer="0.3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9CCFF"/>
    <pageSetUpPr fitToPage="1"/>
  </sheetPr>
  <dimension ref="A1:AK969"/>
  <sheetViews>
    <sheetView showGridLines="0" zoomScaleNormal="100" zoomScaleSheetLayoutView="70" workbookViewId="0"/>
  </sheetViews>
  <sheetFormatPr defaultColWidth="14.42578125" defaultRowHeight="15" customHeight="1" x14ac:dyDescent="0.2"/>
  <cols>
    <col min="1" max="1" width="3.28515625" style="193" customWidth="1"/>
    <col min="2" max="2" width="26.7109375" style="193" customWidth="1"/>
    <col min="3" max="3" width="12.7109375" style="86" customWidth="1"/>
    <col min="4" max="4" width="14.5703125" style="86" customWidth="1"/>
    <col min="5" max="6" width="14.7109375" style="86" customWidth="1"/>
    <col min="7" max="7" width="20.7109375" style="86" customWidth="1"/>
    <col min="8" max="8" width="2.7109375" style="86" customWidth="1"/>
    <col min="9" max="12" width="12.7109375" style="86" customWidth="1"/>
    <col min="13" max="13" width="2.7109375" style="86" customWidth="1"/>
    <col min="14" max="17" width="12.7109375" style="86" customWidth="1"/>
    <col min="18" max="18" width="2.7109375" style="86" customWidth="1"/>
    <col min="19" max="22" width="12.7109375" style="86" customWidth="1"/>
    <col min="23" max="23" width="2.7109375" style="86" customWidth="1"/>
    <col min="24" max="27" width="12.7109375" style="86" customWidth="1"/>
    <col min="28" max="28" width="2.7109375" style="86" customWidth="1"/>
    <col min="29" max="32" width="12.7109375" style="86" customWidth="1"/>
    <col min="33" max="37" width="9.140625" style="86" customWidth="1"/>
    <col min="38" max="16384" width="14.42578125" style="86"/>
  </cols>
  <sheetData>
    <row r="1" spans="1:37" s="162" customFormat="1" ht="15" customHeight="1" thickBot="1" x14ac:dyDescent="0.25">
      <c r="A1" s="193"/>
      <c r="B1" s="193"/>
    </row>
    <row r="2" spans="1:37" ht="13.5" thickBot="1" x14ac:dyDescent="0.25">
      <c r="A2" s="188"/>
      <c r="B2" s="192" t="s">
        <v>90</v>
      </c>
      <c r="C2" s="83"/>
      <c r="D2" s="83"/>
      <c r="E2" s="83"/>
      <c r="F2" s="83"/>
      <c r="G2" s="83"/>
      <c r="H2" s="83"/>
      <c r="I2" s="316" t="s">
        <v>12</v>
      </c>
      <c r="J2" s="317"/>
      <c r="K2" s="317"/>
      <c r="L2" s="318"/>
      <c r="M2" s="83"/>
      <c r="N2" s="290" t="s">
        <v>98</v>
      </c>
      <c r="O2" s="291"/>
      <c r="P2" s="291"/>
      <c r="Q2" s="292"/>
      <c r="R2" s="188"/>
      <c r="S2" s="290" t="s">
        <v>78</v>
      </c>
      <c r="T2" s="291"/>
      <c r="U2" s="291"/>
      <c r="V2" s="292"/>
      <c r="W2" s="193"/>
      <c r="X2" s="290" t="s">
        <v>79</v>
      </c>
      <c r="Y2" s="291"/>
      <c r="Z2" s="291"/>
      <c r="AA2" s="292"/>
      <c r="AB2" s="193"/>
      <c r="AC2" s="290" t="s">
        <v>80</v>
      </c>
      <c r="AD2" s="291"/>
      <c r="AE2" s="291"/>
      <c r="AF2" s="292"/>
      <c r="AG2" s="83"/>
      <c r="AH2" s="83"/>
      <c r="AI2" s="83"/>
      <c r="AJ2" s="83"/>
      <c r="AK2" s="83"/>
    </row>
    <row r="3" spans="1:37" ht="58.5" customHeight="1" thickBot="1" x14ac:dyDescent="0.25">
      <c r="A3" s="194"/>
      <c r="B3" s="186" t="s">
        <v>70</v>
      </c>
      <c r="C3" s="171" t="s">
        <v>30</v>
      </c>
      <c r="D3" s="171" t="s">
        <v>71</v>
      </c>
      <c r="E3" s="171" t="s">
        <v>24</v>
      </c>
      <c r="F3" s="171" t="s">
        <v>25</v>
      </c>
      <c r="G3" s="206" t="s">
        <v>16</v>
      </c>
      <c r="H3" s="100"/>
      <c r="I3" s="165" t="s">
        <v>77</v>
      </c>
      <c r="J3" s="166" t="s">
        <v>78</v>
      </c>
      <c r="K3" s="166" t="s">
        <v>79</v>
      </c>
      <c r="L3" s="167" t="s">
        <v>80</v>
      </c>
      <c r="M3" s="100"/>
      <c r="N3" s="248" t="s">
        <v>2</v>
      </c>
      <c r="O3" s="249" t="s">
        <v>3</v>
      </c>
      <c r="P3" s="249" t="s">
        <v>4</v>
      </c>
      <c r="Q3" s="250" t="s">
        <v>5</v>
      </c>
      <c r="R3" s="83"/>
      <c r="S3" s="248" t="s">
        <v>2</v>
      </c>
      <c r="T3" s="249" t="s">
        <v>3</v>
      </c>
      <c r="U3" s="249" t="s">
        <v>4</v>
      </c>
      <c r="V3" s="250" t="s">
        <v>5</v>
      </c>
      <c r="W3" s="83"/>
      <c r="X3" s="248" t="s">
        <v>2</v>
      </c>
      <c r="Y3" s="249" t="s">
        <v>3</v>
      </c>
      <c r="Z3" s="249" t="s">
        <v>4</v>
      </c>
      <c r="AA3" s="250" t="s">
        <v>5</v>
      </c>
      <c r="AB3" s="83"/>
      <c r="AC3" s="248" t="s">
        <v>2</v>
      </c>
      <c r="AD3" s="249" t="s">
        <v>3</v>
      </c>
      <c r="AE3" s="249" t="s">
        <v>4</v>
      </c>
      <c r="AF3" s="250" t="s">
        <v>5</v>
      </c>
      <c r="AG3" s="100"/>
      <c r="AH3" s="100"/>
      <c r="AI3" s="100"/>
      <c r="AJ3" s="100"/>
      <c r="AK3" s="100"/>
    </row>
    <row r="4" spans="1:37" ht="12.75" customHeight="1" x14ac:dyDescent="0.2">
      <c r="A4" s="188"/>
      <c r="B4" s="241"/>
      <c r="C4" s="246"/>
      <c r="D4" s="246"/>
      <c r="E4" s="246"/>
      <c r="F4" s="169"/>
      <c r="G4" s="251"/>
      <c r="H4" s="83"/>
      <c r="I4" s="124">
        <f t="shared" ref="I4:I8" si="0">SUM(N4:Q4)</f>
        <v>0</v>
      </c>
      <c r="J4" s="125">
        <f t="shared" ref="J4:J8" si="1">SUM(S4:V4)</f>
        <v>0</v>
      </c>
      <c r="K4" s="125">
        <f t="shared" ref="K4:K8" si="2">SUM(X4:AA4)</f>
        <v>0</v>
      </c>
      <c r="L4" s="126">
        <f t="shared" ref="L4:L8" si="3">SUM(AC4:AF4)</f>
        <v>0</v>
      </c>
      <c r="M4" s="83"/>
      <c r="N4" s="129"/>
      <c r="O4" s="136"/>
      <c r="P4" s="136"/>
      <c r="Q4" s="137"/>
      <c r="R4" s="83"/>
      <c r="S4" s="135"/>
      <c r="T4" s="136"/>
      <c r="U4" s="136"/>
      <c r="V4" s="137"/>
      <c r="W4" s="83"/>
      <c r="X4" s="135"/>
      <c r="Y4" s="136"/>
      <c r="Z4" s="136"/>
      <c r="AA4" s="137"/>
      <c r="AB4" s="83"/>
      <c r="AC4" s="135"/>
      <c r="AD4" s="136"/>
      <c r="AE4" s="136"/>
      <c r="AF4" s="137"/>
      <c r="AG4" s="83"/>
      <c r="AH4" s="83"/>
      <c r="AI4" s="83"/>
      <c r="AJ4" s="83"/>
      <c r="AK4" s="83"/>
    </row>
    <row r="5" spans="1:37" ht="12.75" customHeight="1" x14ac:dyDescent="0.2">
      <c r="A5" s="188"/>
      <c r="B5" s="241"/>
      <c r="C5" s="246"/>
      <c r="D5" s="246"/>
      <c r="E5" s="246"/>
      <c r="F5" s="169"/>
      <c r="G5" s="251"/>
      <c r="H5" s="83"/>
      <c r="I5" s="124">
        <f t="shared" si="0"/>
        <v>0</v>
      </c>
      <c r="J5" s="125">
        <f t="shared" si="1"/>
        <v>0</v>
      </c>
      <c r="K5" s="125">
        <f t="shared" si="2"/>
        <v>0</v>
      </c>
      <c r="L5" s="126">
        <f t="shared" si="3"/>
        <v>0</v>
      </c>
      <c r="M5" s="83"/>
      <c r="N5" s="129"/>
      <c r="O5" s="136"/>
      <c r="P5" s="136"/>
      <c r="Q5" s="137"/>
      <c r="R5" s="83"/>
      <c r="S5" s="135"/>
      <c r="T5" s="136"/>
      <c r="U5" s="136"/>
      <c r="V5" s="137"/>
      <c r="W5" s="83"/>
      <c r="X5" s="135"/>
      <c r="Y5" s="136"/>
      <c r="Z5" s="136"/>
      <c r="AA5" s="137"/>
      <c r="AB5" s="83"/>
      <c r="AC5" s="135"/>
      <c r="AD5" s="136"/>
      <c r="AE5" s="136"/>
      <c r="AF5" s="137"/>
      <c r="AG5" s="83"/>
      <c r="AH5" s="83"/>
      <c r="AI5" s="83"/>
      <c r="AJ5" s="83"/>
      <c r="AK5" s="83"/>
    </row>
    <row r="6" spans="1:37" ht="12.75" customHeight="1" x14ac:dyDescent="0.2">
      <c r="A6" s="188"/>
      <c r="B6" s="241"/>
      <c r="C6" s="246"/>
      <c r="D6" s="246"/>
      <c r="E6" s="246"/>
      <c r="F6" s="169"/>
      <c r="G6" s="251"/>
      <c r="H6" s="83"/>
      <c r="I6" s="124">
        <f t="shared" si="0"/>
        <v>0</v>
      </c>
      <c r="J6" s="125">
        <f t="shared" si="1"/>
        <v>0</v>
      </c>
      <c r="K6" s="125">
        <f t="shared" si="2"/>
        <v>0</v>
      </c>
      <c r="L6" s="126">
        <f t="shared" si="3"/>
        <v>0</v>
      </c>
      <c r="M6" s="83"/>
      <c r="N6" s="129"/>
      <c r="O6" s="136"/>
      <c r="P6" s="136"/>
      <c r="Q6" s="137"/>
      <c r="R6" s="83"/>
      <c r="S6" s="135"/>
      <c r="T6" s="136"/>
      <c r="U6" s="136"/>
      <c r="V6" s="137"/>
      <c r="W6" s="83"/>
      <c r="X6" s="135"/>
      <c r="Y6" s="136"/>
      <c r="Z6" s="136"/>
      <c r="AA6" s="137"/>
      <c r="AB6" s="83"/>
      <c r="AC6" s="135"/>
      <c r="AD6" s="136"/>
      <c r="AE6" s="136"/>
      <c r="AF6" s="137"/>
      <c r="AG6" s="83"/>
      <c r="AH6" s="83"/>
      <c r="AI6" s="83"/>
      <c r="AJ6" s="83"/>
      <c r="AK6" s="83"/>
    </row>
    <row r="7" spans="1:37" ht="12.75" customHeight="1" thickBot="1" x14ac:dyDescent="0.25">
      <c r="A7" s="188"/>
      <c r="B7" s="241"/>
      <c r="C7" s="246"/>
      <c r="D7" s="246"/>
      <c r="E7" s="246"/>
      <c r="F7" s="169"/>
      <c r="G7" s="251"/>
      <c r="H7" s="83"/>
      <c r="I7" s="124">
        <f t="shared" si="0"/>
        <v>0</v>
      </c>
      <c r="J7" s="125">
        <f t="shared" si="1"/>
        <v>0</v>
      </c>
      <c r="K7" s="125">
        <f t="shared" si="2"/>
        <v>0</v>
      </c>
      <c r="L7" s="126">
        <f t="shared" si="3"/>
        <v>0</v>
      </c>
      <c r="M7" s="83"/>
      <c r="N7" s="129"/>
      <c r="O7" s="136"/>
      <c r="P7" s="136"/>
      <c r="Q7" s="137"/>
      <c r="R7" s="83"/>
      <c r="S7" s="135"/>
      <c r="T7" s="136"/>
      <c r="U7" s="136"/>
      <c r="V7" s="137"/>
      <c r="W7" s="83"/>
      <c r="X7" s="135"/>
      <c r="Y7" s="136"/>
      <c r="Z7" s="136"/>
      <c r="AA7" s="137"/>
      <c r="AB7" s="83"/>
      <c r="AC7" s="135"/>
      <c r="AD7" s="136"/>
      <c r="AE7" s="136"/>
      <c r="AF7" s="137"/>
      <c r="AG7" s="83"/>
      <c r="AH7" s="83"/>
      <c r="AI7" s="83"/>
      <c r="AJ7" s="83"/>
      <c r="AK7" s="83"/>
    </row>
    <row r="8" spans="1:37" ht="15.75" customHeight="1" thickBot="1" x14ac:dyDescent="0.25">
      <c r="A8" s="192"/>
      <c r="B8" s="326" t="s">
        <v>72</v>
      </c>
      <c r="C8" s="327"/>
      <c r="D8" s="327"/>
      <c r="E8" s="327"/>
      <c r="F8" s="327"/>
      <c r="G8" s="328"/>
      <c r="H8" s="91"/>
      <c r="I8" s="141">
        <f t="shared" si="0"/>
        <v>0</v>
      </c>
      <c r="J8" s="142">
        <f t="shared" si="1"/>
        <v>0</v>
      </c>
      <c r="K8" s="142">
        <f t="shared" si="2"/>
        <v>0</v>
      </c>
      <c r="L8" s="143">
        <f t="shared" si="3"/>
        <v>0</v>
      </c>
      <c r="M8" s="91"/>
      <c r="N8" s="141">
        <f>SUM(N4:N7)</f>
        <v>0</v>
      </c>
      <c r="O8" s="142">
        <f t="shared" ref="O8:Q8" si="4">SUM(O4:O7)</f>
        <v>0</v>
      </c>
      <c r="P8" s="142">
        <f t="shared" si="4"/>
        <v>0</v>
      </c>
      <c r="Q8" s="143">
        <f t="shared" si="4"/>
        <v>0</v>
      </c>
      <c r="R8" s="91"/>
      <c r="S8" s="141">
        <f>SUM(S4:S7)</f>
        <v>0</v>
      </c>
      <c r="T8" s="142">
        <f t="shared" ref="T8:V8" si="5">SUM(T4:T7)</f>
        <v>0</v>
      </c>
      <c r="U8" s="142">
        <f t="shared" si="5"/>
        <v>0</v>
      </c>
      <c r="V8" s="143">
        <f t="shared" si="5"/>
        <v>0</v>
      </c>
      <c r="W8" s="83"/>
      <c r="X8" s="141">
        <f>SUM(X4:X7)</f>
        <v>0</v>
      </c>
      <c r="Y8" s="142">
        <f t="shared" ref="Y8:AA8" si="6">SUM(Y4:Y7)</f>
        <v>0</v>
      </c>
      <c r="Z8" s="142">
        <f t="shared" si="6"/>
        <v>0</v>
      </c>
      <c r="AA8" s="143">
        <f t="shared" si="6"/>
        <v>0</v>
      </c>
      <c r="AB8" s="83"/>
      <c r="AC8" s="141">
        <f>SUM(AC4:AC7)</f>
        <v>0</v>
      </c>
      <c r="AD8" s="142">
        <f t="shared" ref="AD8:AF8" si="7">SUM(AD4:AD7)</f>
        <v>0</v>
      </c>
      <c r="AE8" s="142">
        <f t="shared" si="7"/>
        <v>0</v>
      </c>
      <c r="AF8" s="143">
        <f t="shared" si="7"/>
        <v>0</v>
      </c>
      <c r="AG8" s="91"/>
      <c r="AH8" s="91"/>
      <c r="AI8" s="91"/>
      <c r="AJ8" s="91"/>
      <c r="AK8" s="91"/>
    </row>
    <row r="9" spans="1:37" s="193" customFormat="1" ht="15.75" customHeight="1" x14ac:dyDescent="0.2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92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</row>
    <row r="10" spans="1:37" s="193" customFormat="1" ht="12.75" customHeight="1" x14ac:dyDescent="0.2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</row>
    <row r="11" spans="1:37" ht="12.75" customHeight="1" x14ac:dyDescent="0.2">
      <c r="A11" s="188"/>
      <c r="B11" s="188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</row>
    <row r="12" spans="1:37" ht="12.75" customHeight="1" x14ac:dyDescent="0.2">
      <c r="A12" s="188"/>
      <c r="B12" s="188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</row>
    <row r="13" spans="1:37" ht="12.75" customHeight="1" x14ac:dyDescent="0.2">
      <c r="A13" s="188"/>
      <c r="B13" s="188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</row>
    <row r="14" spans="1:37" ht="12.75" customHeight="1" x14ac:dyDescent="0.2">
      <c r="A14" s="188"/>
      <c r="B14" s="18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</row>
    <row r="15" spans="1:37" ht="12.75" customHeight="1" x14ac:dyDescent="0.2">
      <c r="A15" s="188"/>
      <c r="B15" s="188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</row>
    <row r="16" spans="1:37" ht="12.75" customHeight="1" x14ac:dyDescent="0.2">
      <c r="A16" s="188"/>
      <c r="B16" s="18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</row>
    <row r="17" spans="1:37" ht="12.75" customHeight="1" x14ac:dyDescent="0.2">
      <c r="A17" s="188"/>
      <c r="B17" s="188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</row>
    <row r="18" spans="1:37" ht="12.75" customHeight="1" x14ac:dyDescent="0.2">
      <c r="A18" s="188"/>
      <c r="B18" s="188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</row>
    <row r="19" spans="1:37" ht="12.75" customHeight="1" x14ac:dyDescent="0.2">
      <c r="A19" s="188"/>
      <c r="B19" s="188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</row>
    <row r="20" spans="1:37" ht="12.75" customHeight="1" x14ac:dyDescent="0.2">
      <c r="A20" s="188"/>
      <c r="B20" s="188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1:37" ht="12.75" customHeight="1" x14ac:dyDescent="0.2">
      <c r="A21" s="188"/>
      <c r="B21" s="18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1:37" ht="12.75" customHeight="1" x14ac:dyDescent="0.2">
      <c r="A22" s="188"/>
      <c r="B22" s="188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1:37" ht="12.75" customHeight="1" x14ac:dyDescent="0.2">
      <c r="A23" s="188"/>
      <c r="B23" s="188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1:37" ht="12.75" customHeight="1" x14ac:dyDescent="0.2">
      <c r="A24" s="188"/>
      <c r="B24" s="188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1:37" ht="12.75" customHeight="1" x14ac:dyDescent="0.2">
      <c r="A25" s="188"/>
      <c r="B25" s="188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1:37" ht="12.75" customHeight="1" x14ac:dyDescent="0.2">
      <c r="A26" s="188"/>
      <c r="B26" s="188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1:37" ht="12.75" customHeight="1" x14ac:dyDescent="0.2">
      <c r="A27" s="188"/>
      <c r="B27" s="188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</row>
    <row r="28" spans="1:37" ht="12.75" customHeight="1" x14ac:dyDescent="0.2">
      <c r="A28" s="188"/>
      <c r="B28" s="18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</row>
    <row r="29" spans="1:37" ht="12.75" customHeight="1" x14ac:dyDescent="0.2">
      <c r="A29" s="188"/>
      <c r="B29" s="188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</row>
    <row r="30" spans="1:37" ht="12.75" customHeight="1" x14ac:dyDescent="0.2">
      <c r="A30" s="188"/>
      <c r="B30" s="188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</row>
    <row r="31" spans="1:37" ht="12.75" customHeight="1" x14ac:dyDescent="0.2">
      <c r="A31" s="188"/>
      <c r="B31" s="188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</row>
    <row r="32" spans="1:37" ht="12.75" customHeight="1" x14ac:dyDescent="0.2">
      <c r="A32" s="188"/>
      <c r="B32" s="188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</row>
    <row r="33" spans="1:37" ht="12.75" customHeight="1" x14ac:dyDescent="0.2">
      <c r="A33" s="188"/>
      <c r="B33" s="188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</row>
    <row r="34" spans="1:37" ht="12.75" customHeight="1" x14ac:dyDescent="0.2">
      <c r="A34" s="188"/>
      <c r="B34" s="188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</row>
    <row r="35" spans="1:37" ht="12.75" customHeight="1" x14ac:dyDescent="0.2">
      <c r="A35" s="188"/>
      <c r="B35" s="188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</row>
    <row r="36" spans="1:37" ht="12.75" customHeight="1" x14ac:dyDescent="0.2">
      <c r="A36" s="188"/>
      <c r="B36" s="188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</row>
    <row r="37" spans="1:37" ht="12.75" customHeight="1" x14ac:dyDescent="0.2">
      <c r="A37" s="188"/>
      <c r="B37" s="188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</row>
    <row r="38" spans="1:37" ht="12.75" customHeight="1" x14ac:dyDescent="0.2">
      <c r="A38" s="188"/>
      <c r="B38" s="188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</row>
    <row r="39" spans="1:37" ht="12.75" customHeight="1" x14ac:dyDescent="0.2">
      <c r="A39" s="188"/>
      <c r="B39" s="188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</row>
    <row r="40" spans="1:37" ht="12.75" customHeight="1" x14ac:dyDescent="0.2">
      <c r="A40" s="188"/>
      <c r="B40" s="188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</row>
    <row r="41" spans="1:37" ht="12.75" customHeight="1" x14ac:dyDescent="0.2">
      <c r="A41" s="188"/>
      <c r="B41" s="188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</row>
    <row r="42" spans="1:37" ht="12.75" customHeight="1" x14ac:dyDescent="0.2">
      <c r="A42" s="188"/>
      <c r="B42" s="188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</row>
    <row r="43" spans="1:37" ht="12.75" customHeight="1" x14ac:dyDescent="0.2">
      <c r="A43" s="188"/>
      <c r="B43" s="188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</row>
    <row r="44" spans="1:37" ht="12.75" customHeight="1" x14ac:dyDescent="0.2">
      <c r="A44" s="188"/>
      <c r="B44" s="188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</row>
    <row r="45" spans="1:37" ht="12.75" customHeight="1" x14ac:dyDescent="0.2">
      <c r="A45" s="188"/>
      <c r="B45" s="188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</row>
    <row r="46" spans="1:37" ht="12.75" customHeight="1" x14ac:dyDescent="0.2">
      <c r="A46" s="188"/>
      <c r="B46" s="188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</row>
    <row r="47" spans="1:37" ht="12.75" customHeight="1" x14ac:dyDescent="0.2">
      <c r="A47" s="188"/>
      <c r="B47" s="188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</row>
    <row r="48" spans="1:37" ht="12.75" customHeight="1" x14ac:dyDescent="0.2">
      <c r="A48" s="188"/>
      <c r="B48" s="188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</row>
    <row r="49" spans="1:37" ht="12.75" customHeight="1" x14ac:dyDescent="0.2">
      <c r="A49" s="188"/>
      <c r="B49" s="188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</row>
    <row r="50" spans="1:37" ht="12.75" customHeight="1" x14ac:dyDescent="0.2">
      <c r="A50" s="188"/>
      <c r="B50" s="188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</row>
    <row r="51" spans="1:37" ht="12.75" customHeight="1" x14ac:dyDescent="0.2">
      <c r="A51" s="188"/>
      <c r="B51" s="188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</row>
    <row r="52" spans="1:37" ht="12.75" customHeight="1" x14ac:dyDescent="0.2">
      <c r="A52" s="188"/>
      <c r="B52" s="188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</row>
    <row r="53" spans="1:37" ht="12.75" customHeight="1" x14ac:dyDescent="0.2">
      <c r="A53" s="188"/>
      <c r="B53" s="188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</row>
    <row r="54" spans="1:37" ht="12.75" customHeight="1" x14ac:dyDescent="0.2">
      <c r="A54" s="188"/>
      <c r="B54" s="188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</row>
    <row r="55" spans="1:37" ht="12.75" customHeight="1" x14ac:dyDescent="0.2">
      <c r="A55" s="188"/>
      <c r="B55" s="188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</row>
    <row r="56" spans="1:37" ht="12.75" customHeight="1" x14ac:dyDescent="0.2">
      <c r="A56" s="188"/>
      <c r="B56" s="188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</row>
    <row r="57" spans="1:37" ht="12.75" customHeight="1" x14ac:dyDescent="0.2">
      <c r="A57" s="188"/>
      <c r="B57" s="188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</row>
    <row r="58" spans="1:37" ht="12.75" customHeight="1" x14ac:dyDescent="0.2">
      <c r="A58" s="188"/>
      <c r="B58" s="188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</row>
    <row r="59" spans="1:37" ht="12.75" customHeight="1" x14ac:dyDescent="0.2">
      <c r="A59" s="188"/>
      <c r="B59" s="188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</row>
    <row r="60" spans="1:37" ht="12.75" customHeight="1" x14ac:dyDescent="0.2">
      <c r="A60" s="188"/>
      <c r="B60" s="188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</row>
    <row r="61" spans="1:37" ht="12.75" customHeight="1" x14ac:dyDescent="0.2">
      <c r="A61" s="188"/>
      <c r="B61" s="188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</row>
    <row r="62" spans="1:37" ht="12.75" customHeight="1" x14ac:dyDescent="0.2">
      <c r="A62" s="188"/>
      <c r="B62" s="188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</row>
    <row r="63" spans="1:37" ht="12.75" customHeight="1" x14ac:dyDescent="0.2">
      <c r="A63" s="188"/>
      <c r="B63" s="188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</row>
    <row r="64" spans="1:37" ht="12.75" customHeight="1" x14ac:dyDescent="0.2">
      <c r="A64" s="188"/>
      <c r="B64" s="188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</row>
    <row r="65" spans="1:37" ht="12.75" customHeight="1" x14ac:dyDescent="0.2">
      <c r="A65" s="188"/>
      <c r="B65" s="188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</row>
    <row r="66" spans="1:37" ht="12.75" customHeight="1" x14ac:dyDescent="0.2">
      <c r="A66" s="188"/>
      <c r="B66" s="188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</row>
    <row r="67" spans="1:37" ht="12.75" customHeight="1" x14ac:dyDescent="0.2">
      <c r="A67" s="188"/>
      <c r="B67" s="188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</row>
    <row r="68" spans="1:37" ht="12.75" customHeight="1" x14ac:dyDescent="0.2">
      <c r="A68" s="188"/>
      <c r="B68" s="188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</row>
    <row r="69" spans="1:37" ht="12.75" customHeight="1" x14ac:dyDescent="0.2">
      <c r="A69" s="188"/>
      <c r="B69" s="188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</row>
    <row r="70" spans="1:37" ht="12.75" customHeight="1" x14ac:dyDescent="0.2">
      <c r="A70" s="188"/>
      <c r="B70" s="188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</row>
    <row r="71" spans="1:37" ht="12.75" customHeight="1" x14ac:dyDescent="0.2">
      <c r="A71" s="188"/>
      <c r="B71" s="188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</row>
    <row r="72" spans="1:37" ht="12.75" customHeight="1" x14ac:dyDescent="0.2">
      <c r="A72" s="188"/>
      <c r="B72" s="188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</row>
    <row r="73" spans="1:37" ht="12.75" customHeight="1" x14ac:dyDescent="0.2">
      <c r="A73" s="188"/>
      <c r="B73" s="188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</row>
    <row r="74" spans="1:37" ht="12.75" customHeight="1" x14ac:dyDescent="0.2">
      <c r="A74" s="188"/>
      <c r="B74" s="188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</row>
    <row r="75" spans="1:37" ht="12.75" customHeight="1" x14ac:dyDescent="0.2">
      <c r="A75" s="188"/>
      <c r="B75" s="188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</row>
    <row r="76" spans="1:37" ht="12.75" customHeight="1" x14ac:dyDescent="0.2">
      <c r="A76" s="188"/>
      <c r="B76" s="188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</row>
    <row r="77" spans="1:37" ht="12.75" customHeight="1" x14ac:dyDescent="0.2">
      <c r="A77" s="188"/>
      <c r="B77" s="188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</row>
    <row r="78" spans="1:37" ht="12.75" customHeight="1" x14ac:dyDescent="0.2">
      <c r="A78" s="188"/>
      <c r="B78" s="188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</row>
    <row r="79" spans="1:37" ht="12.75" customHeight="1" x14ac:dyDescent="0.2">
      <c r="A79" s="188"/>
      <c r="B79" s="188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</row>
    <row r="80" spans="1:37" ht="12.75" customHeight="1" x14ac:dyDescent="0.2">
      <c r="A80" s="188"/>
      <c r="B80" s="188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</row>
    <row r="81" spans="1:37" ht="12.75" customHeight="1" x14ac:dyDescent="0.2">
      <c r="A81" s="188"/>
      <c r="B81" s="188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</row>
    <row r="82" spans="1:37" ht="12.75" customHeight="1" x14ac:dyDescent="0.2">
      <c r="A82" s="188"/>
      <c r="B82" s="188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</row>
    <row r="83" spans="1:37" ht="12.75" customHeight="1" x14ac:dyDescent="0.2">
      <c r="A83" s="188"/>
      <c r="B83" s="188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</row>
    <row r="84" spans="1:37" ht="12.75" customHeight="1" x14ac:dyDescent="0.2">
      <c r="A84" s="188"/>
      <c r="B84" s="188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</row>
    <row r="85" spans="1:37" ht="12.75" customHeight="1" x14ac:dyDescent="0.2">
      <c r="A85" s="188"/>
      <c r="B85" s="188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</row>
    <row r="86" spans="1:37" ht="12.75" customHeight="1" x14ac:dyDescent="0.2">
      <c r="A86" s="188"/>
      <c r="B86" s="188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</row>
    <row r="87" spans="1:37" ht="12.75" customHeight="1" x14ac:dyDescent="0.2">
      <c r="A87" s="188"/>
      <c r="B87" s="188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</row>
    <row r="88" spans="1:37" ht="12.75" customHeight="1" x14ac:dyDescent="0.2">
      <c r="A88" s="188"/>
      <c r="B88" s="188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</row>
    <row r="89" spans="1:37" ht="12.75" customHeight="1" x14ac:dyDescent="0.2">
      <c r="A89" s="188"/>
      <c r="B89" s="188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</row>
    <row r="90" spans="1:37" ht="12.75" customHeight="1" x14ac:dyDescent="0.2">
      <c r="A90" s="188"/>
      <c r="B90" s="188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</row>
    <row r="91" spans="1:37" ht="12.75" customHeight="1" x14ac:dyDescent="0.2">
      <c r="A91" s="188"/>
      <c r="B91" s="188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</row>
    <row r="92" spans="1:37" ht="12.75" customHeight="1" x14ac:dyDescent="0.2">
      <c r="A92" s="188"/>
      <c r="B92" s="188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</row>
    <row r="93" spans="1:37" ht="12.75" customHeight="1" x14ac:dyDescent="0.2">
      <c r="A93" s="188"/>
      <c r="B93" s="188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</row>
    <row r="94" spans="1:37" ht="12.75" customHeight="1" x14ac:dyDescent="0.2">
      <c r="A94" s="188"/>
      <c r="B94" s="188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</row>
    <row r="95" spans="1:37" ht="12.75" customHeight="1" x14ac:dyDescent="0.2">
      <c r="A95" s="188"/>
      <c r="B95" s="188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</row>
    <row r="96" spans="1:37" ht="12.75" customHeight="1" x14ac:dyDescent="0.2">
      <c r="A96" s="188"/>
      <c r="B96" s="188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</row>
    <row r="97" spans="1:37" ht="12.75" customHeight="1" x14ac:dyDescent="0.2">
      <c r="A97" s="188"/>
      <c r="B97" s="188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</row>
    <row r="98" spans="1:37" ht="12.75" customHeight="1" x14ac:dyDescent="0.2">
      <c r="A98" s="188"/>
      <c r="B98" s="188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</row>
    <row r="99" spans="1:37" ht="12.75" customHeight="1" x14ac:dyDescent="0.2">
      <c r="A99" s="188"/>
      <c r="B99" s="188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</row>
    <row r="100" spans="1:37" ht="12.75" customHeight="1" x14ac:dyDescent="0.2">
      <c r="A100" s="188"/>
      <c r="B100" s="188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</row>
    <row r="101" spans="1:37" ht="12.75" customHeight="1" x14ac:dyDescent="0.2">
      <c r="A101" s="188"/>
      <c r="B101" s="188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</row>
    <row r="102" spans="1:37" ht="12.75" customHeight="1" x14ac:dyDescent="0.2">
      <c r="A102" s="188"/>
      <c r="B102" s="188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</row>
    <row r="103" spans="1:37" ht="12.75" customHeight="1" x14ac:dyDescent="0.2">
      <c r="A103" s="188"/>
      <c r="B103" s="188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</row>
    <row r="104" spans="1:37" ht="12.75" customHeight="1" x14ac:dyDescent="0.2">
      <c r="A104" s="188"/>
      <c r="B104" s="188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</row>
    <row r="105" spans="1:37" ht="12.75" customHeight="1" x14ac:dyDescent="0.2">
      <c r="A105" s="188"/>
      <c r="B105" s="188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</row>
    <row r="106" spans="1:37" ht="12.75" customHeight="1" x14ac:dyDescent="0.2">
      <c r="A106" s="188"/>
      <c r="B106" s="188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</row>
    <row r="107" spans="1:37" ht="12.75" customHeight="1" x14ac:dyDescent="0.2">
      <c r="A107" s="188"/>
      <c r="B107" s="188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</row>
    <row r="108" spans="1:37" ht="12.75" customHeight="1" x14ac:dyDescent="0.2">
      <c r="A108" s="188"/>
      <c r="B108" s="188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</row>
    <row r="109" spans="1:37" ht="12.75" customHeight="1" x14ac:dyDescent="0.2">
      <c r="A109" s="188"/>
      <c r="B109" s="188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</row>
    <row r="110" spans="1:37" ht="12.75" customHeight="1" x14ac:dyDescent="0.2">
      <c r="A110" s="188"/>
      <c r="B110" s="188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</row>
    <row r="111" spans="1:37" ht="12.75" customHeight="1" x14ac:dyDescent="0.2">
      <c r="A111" s="188"/>
      <c r="B111" s="188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</row>
    <row r="112" spans="1:37" ht="12.75" customHeight="1" x14ac:dyDescent="0.2">
      <c r="A112" s="188"/>
      <c r="B112" s="188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</row>
    <row r="113" spans="1:37" ht="12.75" customHeight="1" x14ac:dyDescent="0.2">
      <c r="A113" s="188"/>
      <c r="B113" s="188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</row>
    <row r="114" spans="1:37" ht="12.75" customHeight="1" x14ac:dyDescent="0.2">
      <c r="A114" s="188"/>
      <c r="B114" s="188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</row>
    <row r="115" spans="1:37" ht="12.75" customHeight="1" x14ac:dyDescent="0.2">
      <c r="A115" s="188"/>
      <c r="B115" s="188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</row>
    <row r="116" spans="1:37" ht="12.75" customHeight="1" x14ac:dyDescent="0.2">
      <c r="A116" s="188"/>
      <c r="B116" s="188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</row>
    <row r="117" spans="1:37" ht="12.75" customHeight="1" x14ac:dyDescent="0.2">
      <c r="A117" s="188"/>
      <c r="B117" s="188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</row>
    <row r="118" spans="1:37" ht="12.75" customHeight="1" x14ac:dyDescent="0.2">
      <c r="A118" s="188"/>
      <c r="B118" s="188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</row>
    <row r="119" spans="1:37" ht="12.75" customHeight="1" x14ac:dyDescent="0.2">
      <c r="A119" s="188"/>
      <c r="B119" s="188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</row>
    <row r="120" spans="1:37" ht="12.75" customHeight="1" x14ac:dyDescent="0.2">
      <c r="A120" s="188"/>
      <c r="B120" s="188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</row>
    <row r="121" spans="1:37" ht="12.75" customHeight="1" x14ac:dyDescent="0.2">
      <c r="A121" s="188"/>
      <c r="B121" s="188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</row>
    <row r="122" spans="1:37" ht="12.75" customHeight="1" x14ac:dyDescent="0.2">
      <c r="A122" s="188"/>
      <c r="B122" s="188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</row>
    <row r="123" spans="1:37" ht="12.75" customHeight="1" x14ac:dyDescent="0.2">
      <c r="A123" s="188"/>
      <c r="B123" s="188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</row>
    <row r="124" spans="1:37" ht="12.75" customHeight="1" x14ac:dyDescent="0.2">
      <c r="A124" s="188"/>
      <c r="B124" s="188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</row>
    <row r="125" spans="1:37" ht="12.75" customHeight="1" x14ac:dyDescent="0.2">
      <c r="A125" s="188"/>
      <c r="B125" s="188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</row>
    <row r="126" spans="1:37" ht="12.75" customHeight="1" x14ac:dyDescent="0.2">
      <c r="A126" s="188"/>
      <c r="H126" s="85"/>
      <c r="M126" s="83"/>
      <c r="R126" s="91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</row>
    <row r="127" spans="1:37" ht="12.75" customHeight="1" x14ac:dyDescent="0.2">
      <c r="A127" s="188"/>
      <c r="H127" s="85"/>
      <c r="M127" s="83"/>
      <c r="R127" s="91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</row>
    <row r="128" spans="1:37" ht="12.75" customHeight="1" x14ac:dyDescent="0.2">
      <c r="A128" s="188"/>
      <c r="H128" s="85"/>
      <c r="M128" s="83"/>
      <c r="R128" s="91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</row>
    <row r="129" spans="1:37" ht="12.75" customHeight="1" x14ac:dyDescent="0.2">
      <c r="A129" s="188"/>
      <c r="H129" s="85"/>
      <c r="M129" s="83"/>
      <c r="R129" s="91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</row>
    <row r="130" spans="1:37" ht="12.75" customHeight="1" x14ac:dyDescent="0.2">
      <c r="A130" s="188"/>
      <c r="H130" s="85"/>
      <c r="M130" s="83"/>
      <c r="R130" s="91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</row>
    <row r="131" spans="1:37" ht="12.75" customHeight="1" x14ac:dyDescent="0.2">
      <c r="A131" s="188"/>
      <c r="H131" s="85"/>
      <c r="M131" s="83"/>
      <c r="R131" s="91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</row>
    <row r="132" spans="1:37" ht="12.75" customHeight="1" x14ac:dyDescent="0.2">
      <c r="A132" s="188"/>
      <c r="H132" s="85"/>
      <c r="M132" s="83"/>
      <c r="R132" s="91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</row>
    <row r="133" spans="1:37" ht="12.75" customHeight="1" x14ac:dyDescent="0.2">
      <c r="A133" s="188"/>
      <c r="H133" s="85"/>
      <c r="M133" s="83"/>
      <c r="R133" s="91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</row>
    <row r="134" spans="1:37" ht="12.75" customHeight="1" x14ac:dyDescent="0.2">
      <c r="A134" s="188"/>
      <c r="H134" s="85"/>
      <c r="M134" s="83"/>
      <c r="R134" s="91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</row>
    <row r="135" spans="1:37" ht="12.75" customHeight="1" x14ac:dyDescent="0.2">
      <c r="A135" s="188"/>
      <c r="H135" s="85"/>
      <c r="M135" s="83"/>
      <c r="R135" s="91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</row>
    <row r="136" spans="1:37" ht="12.75" customHeight="1" x14ac:dyDescent="0.2">
      <c r="A136" s="188"/>
      <c r="H136" s="85"/>
      <c r="M136" s="83"/>
      <c r="R136" s="91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</row>
    <row r="137" spans="1:37" ht="12.75" customHeight="1" x14ac:dyDescent="0.2">
      <c r="A137" s="188"/>
      <c r="H137" s="85"/>
      <c r="M137" s="83"/>
      <c r="R137" s="91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</row>
    <row r="138" spans="1:37" ht="12.75" customHeight="1" x14ac:dyDescent="0.2">
      <c r="A138" s="188"/>
      <c r="H138" s="85"/>
      <c r="M138" s="83"/>
      <c r="R138" s="91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</row>
    <row r="139" spans="1:37" ht="12.75" customHeight="1" x14ac:dyDescent="0.2">
      <c r="A139" s="188"/>
      <c r="H139" s="85"/>
      <c r="M139" s="83"/>
      <c r="R139" s="91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</row>
    <row r="140" spans="1:37" ht="12.75" customHeight="1" x14ac:dyDescent="0.2">
      <c r="A140" s="188"/>
      <c r="H140" s="85"/>
      <c r="M140" s="83"/>
      <c r="R140" s="91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</row>
    <row r="141" spans="1:37" ht="12.75" customHeight="1" x14ac:dyDescent="0.2">
      <c r="A141" s="188"/>
      <c r="H141" s="85"/>
      <c r="M141" s="83"/>
      <c r="R141" s="91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</row>
    <row r="142" spans="1:37" ht="12.75" customHeight="1" x14ac:dyDescent="0.2">
      <c r="A142" s="188"/>
      <c r="H142" s="85"/>
      <c r="M142" s="83"/>
      <c r="R142" s="91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</row>
    <row r="143" spans="1:37" ht="12.75" customHeight="1" x14ac:dyDescent="0.2">
      <c r="A143" s="188"/>
      <c r="H143" s="85"/>
      <c r="M143" s="83"/>
      <c r="R143" s="91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</row>
    <row r="144" spans="1:37" ht="12.75" customHeight="1" x14ac:dyDescent="0.2">
      <c r="A144" s="188"/>
      <c r="H144" s="85"/>
      <c r="M144" s="83"/>
      <c r="R144" s="91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</row>
    <row r="145" spans="1:37" ht="12.75" customHeight="1" x14ac:dyDescent="0.2">
      <c r="A145" s="188"/>
      <c r="H145" s="85"/>
      <c r="M145" s="83"/>
      <c r="R145" s="91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</row>
    <row r="146" spans="1:37" ht="12.75" customHeight="1" x14ac:dyDescent="0.2">
      <c r="A146" s="188"/>
      <c r="H146" s="85"/>
      <c r="M146" s="83"/>
      <c r="R146" s="91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</row>
    <row r="147" spans="1:37" ht="12.75" customHeight="1" x14ac:dyDescent="0.2">
      <c r="A147" s="188"/>
      <c r="H147" s="85"/>
      <c r="M147" s="83"/>
      <c r="R147" s="91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</row>
    <row r="148" spans="1:37" ht="12.75" customHeight="1" x14ac:dyDescent="0.2">
      <c r="A148" s="188"/>
      <c r="H148" s="85"/>
      <c r="M148" s="83"/>
      <c r="R148" s="91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</row>
    <row r="149" spans="1:37" ht="12.75" customHeight="1" x14ac:dyDescent="0.2">
      <c r="A149" s="188"/>
      <c r="H149" s="85"/>
      <c r="M149" s="83"/>
      <c r="R149" s="91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</row>
    <row r="150" spans="1:37" ht="12.75" customHeight="1" x14ac:dyDescent="0.2">
      <c r="A150" s="188"/>
      <c r="H150" s="85"/>
      <c r="M150" s="83"/>
      <c r="R150" s="91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</row>
    <row r="151" spans="1:37" ht="12.75" customHeight="1" x14ac:dyDescent="0.2">
      <c r="A151" s="188"/>
      <c r="H151" s="85"/>
      <c r="M151" s="83"/>
      <c r="R151" s="91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</row>
    <row r="152" spans="1:37" ht="12.75" customHeight="1" x14ac:dyDescent="0.2">
      <c r="A152" s="188"/>
      <c r="H152" s="85"/>
      <c r="M152" s="83"/>
      <c r="R152" s="91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</row>
    <row r="153" spans="1:37" ht="12.75" customHeight="1" x14ac:dyDescent="0.2">
      <c r="A153" s="188"/>
      <c r="H153" s="85"/>
      <c r="M153" s="83"/>
      <c r="R153" s="91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</row>
    <row r="154" spans="1:37" ht="12.75" customHeight="1" x14ac:dyDescent="0.2">
      <c r="A154" s="188"/>
      <c r="H154" s="85"/>
      <c r="M154" s="83"/>
      <c r="R154" s="91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</row>
    <row r="155" spans="1:37" ht="12.75" customHeight="1" x14ac:dyDescent="0.2">
      <c r="A155" s="188"/>
      <c r="H155" s="85"/>
      <c r="M155" s="83"/>
      <c r="R155" s="91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</row>
    <row r="156" spans="1:37" ht="12.75" customHeight="1" x14ac:dyDescent="0.2">
      <c r="A156" s="188"/>
      <c r="H156" s="85"/>
      <c r="M156" s="83"/>
      <c r="R156" s="91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</row>
    <row r="157" spans="1:37" ht="12.75" customHeight="1" x14ac:dyDescent="0.2">
      <c r="A157" s="188"/>
      <c r="H157" s="85"/>
      <c r="M157" s="83"/>
      <c r="R157" s="91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</row>
    <row r="158" spans="1:37" ht="12.75" customHeight="1" x14ac:dyDescent="0.2">
      <c r="A158" s="188"/>
      <c r="H158" s="85"/>
      <c r="M158" s="83"/>
      <c r="R158" s="91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</row>
    <row r="159" spans="1:37" ht="12.75" customHeight="1" x14ac:dyDescent="0.2">
      <c r="A159" s="188"/>
      <c r="H159" s="85"/>
      <c r="M159" s="83"/>
      <c r="R159" s="91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</row>
    <row r="160" spans="1:37" ht="12.75" customHeight="1" x14ac:dyDescent="0.2">
      <c r="A160" s="188"/>
      <c r="H160" s="85"/>
      <c r="M160" s="83"/>
      <c r="R160" s="91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</row>
    <row r="161" spans="1:37" ht="12.75" customHeight="1" x14ac:dyDescent="0.2">
      <c r="A161" s="188"/>
      <c r="H161" s="85"/>
      <c r="M161" s="83"/>
      <c r="R161" s="91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</row>
    <row r="162" spans="1:37" ht="12.75" customHeight="1" x14ac:dyDescent="0.2">
      <c r="A162" s="188"/>
      <c r="H162" s="85"/>
      <c r="M162" s="83"/>
      <c r="R162" s="91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</row>
    <row r="163" spans="1:37" ht="12.75" customHeight="1" x14ac:dyDescent="0.2">
      <c r="A163" s="188"/>
      <c r="H163" s="85"/>
      <c r="M163" s="83"/>
      <c r="R163" s="91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</row>
    <row r="164" spans="1:37" ht="12.75" customHeight="1" x14ac:dyDescent="0.2">
      <c r="A164" s="188"/>
      <c r="H164" s="85"/>
      <c r="M164" s="83"/>
      <c r="R164" s="91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</row>
    <row r="165" spans="1:37" ht="12.75" customHeight="1" x14ac:dyDescent="0.2">
      <c r="A165" s="188"/>
      <c r="H165" s="85"/>
      <c r="M165" s="83"/>
      <c r="R165" s="91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</row>
    <row r="166" spans="1:37" ht="12.75" customHeight="1" x14ac:dyDescent="0.2">
      <c r="A166" s="188"/>
      <c r="H166" s="85"/>
      <c r="M166" s="83"/>
      <c r="R166" s="91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</row>
    <row r="167" spans="1:37" ht="12.75" customHeight="1" x14ac:dyDescent="0.2">
      <c r="A167" s="188"/>
      <c r="H167" s="85"/>
      <c r="M167" s="83"/>
      <c r="R167" s="91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</row>
    <row r="168" spans="1:37" ht="12.75" customHeight="1" x14ac:dyDescent="0.2">
      <c r="A168" s="188"/>
      <c r="H168" s="85"/>
      <c r="M168" s="83"/>
      <c r="R168" s="91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</row>
    <row r="169" spans="1:37" ht="12.75" customHeight="1" x14ac:dyDescent="0.2">
      <c r="A169" s="188"/>
      <c r="H169" s="85"/>
      <c r="M169" s="83"/>
      <c r="R169" s="91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</row>
    <row r="170" spans="1:37" ht="12.75" customHeight="1" x14ac:dyDescent="0.2">
      <c r="A170" s="188"/>
      <c r="H170" s="85"/>
      <c r="M170" s="83"/>
      <c r="R170" s="91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</row>
    <row r="171" spans="1:37" ht="12.75" customHeight="1" x14ac:dyDescent="0.2">
      <c r="A171" s="188"/>
      <c r="H171" s="85"/>
      <c r="M171" s="83"/>
      <c r="R171" s="91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</row>
    <row r="172" spans="1:37" ht="12.75" customHeight="1" x14ac:dyDescent="0.2">
      <c r="A172" s="188"/>
      <c r="H172" s="85"/>
      <c r="M172" s="83"/>
      <c r="R172" s="91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</row>
    <row r="173" spans="1:37" ht="12.75" customHeight="1" x14ac:dyDescent="0.2">
      <c r="A173" s="188"/>
      <c r="H173" s="85"/>
      <c r="M173" s="83"/>
      <c r="R173" s="91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</row>
    <row r="174" spans="1:37" ht="12.75" customHeight="1" x14ac:dyDescent="0.2">
      <c r="A174" s="188"/>
      <c r="H174" s="85"/>
      <c r="M174" s="83"/>
      <c r="R174" s="91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</row>
    <row r="175" spans="1:37" ht="12.75" customHeight="1" x14ac:dyDescent="0.2">
      <c r="A175" s="188"/>
      <c r="H175" s="85"/>
      <c r="M175" s="83"/>
      <c r="R175" s="91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</row>
    <row r="176" spans="1:37" ht="12.75" customHeight="1" x14ac:dyDescent="0.2">
      <c r="A176" s="188"/>
      <c r="H176" s="85"/>
      <c r="M176" s="83"/>
      <c r="R176" s="91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</row>
    <row r="177" spans="1:37" ht="12.75" customHeight="1" x14ac:dyDescent="0.2">
      <c r="A177" s="188"/>
      <c r="H177" s="85"/>
      <c r="M177" s="83"/>
      <c r="R177" s="91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</row>
    <row r="178" spans="1:37" ht="12.75" customHeight="1" x14ac:dyDescent="0.2">
      <c r="A178" s="188"/>
      <c r="H178" s="85"/>
      <c r="M178" s="83"/>
      <c r="R178" s="91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</row>
    <row r="179" spans="1:37" ht="12.75" customHeight="1" x14ac:dyDescent="0.2">
      <c r="A179" s="188"/>
      <c r="H179" s="85"/>
      <c r="M179" s="83"/>
      <c r="R179" s="91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</row>
    <row r="180" spans="1:37" ht="12.75" customHeight="1" x14ac:dyDescent="0.2">
      <c r="A180" s="188"/>
      <c r="H180" s="85"/>
      <c r="M180" s="83"/>
      <c r="R180" s="91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</row>
    <row r="181" spans="1:37" ht="12.75" customHeight="1" x14ac:dyDescent="0.2">
      <c r="A181" s="188"/>
      <c r="H181" s="85"/>
      <c r="M181" s="83"/>
      <c r="R181" s="91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</row>
    <row r="182" spans="1:37" ht="12.75" customHeight="1" x14ac:dyDescent="0.2">
      <c r="A182" s="188"/>
      <c r="H182" s="85"/>
      <c r="M182" s="83"/>
      <c r="R182" s="91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</row>
    <row r="183" spans="1:37" ht="12.75" customHeight="1" x14ac:dyDescent="0.2">
      <c r="A183" s="188"/>
      <c r="H183" s="85"/>
      <c r="M183" s="83"/>
      <c r="R183" s="91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</row>
    <row r="184" spans="1:37" ht="12.75" customHeight="1" x14ac:dyDescent="0.2">
      <c r="A184" s="188"/>
      <c r="H184" s="85"/>
      <c r="M184" s="83"/>
      <c r="R184" s="91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</row>
    <row r="185" spans="1:37" ht="12.75" customHeight="1" x14ac:dyDescent="0.2">
      <c r="A185" s="188"/>
      <c r="H185" s="85"/>
      <c r="M185" s="83"/>
      <c r="R185" s="91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</row>
    <row r="186" spans="1:37" ht="12.75" customHeight="1" x14ac:dyDescent="0.2">
      <c r="A186" s="188"/>
      <c r="H186" s="85"/>
      <c r="M186" s="83"/>
      <c r="R186" s="91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</row>
    <row r="187" spans="1:37" ht="12.75" customHeight="1" x14ac:dyDescent="0.2">
      <c r="A187" s="188"/>
      <c r="H187" s="85"/>
      <c r="M187" s="83"/>
      <c r="R187" s="91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</row>
    <row r="188" spans="1:37" ht="12.75" customHeight="1" x14ac:dyDescent="0.2">
      <c r="A188" s="188"/>
      <c r="H188" s="85"/>
      <c r="M188" s="83"/>
      <c r="R188" s="91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</row>
    <row r="189" spans="1:37" ht="12.75" customHeight="1" x14ac:dyDescent="0.2">
      <c r="A189" s="188"/>
      <c r="H189" s="85"/>
      <c r="M189" s="83"/>
      <c r="R189" s="91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</row>
    <row r="190" spans="1:37" ht="12.75" customHeight="1" x14ac:dyDescent="0.2">
      <c r="A190" s="188"/>
      <c r="H190" s="85"/>
      <c r="M190" s="83"/>
      <c r="R190" s="91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</row>
    <row r="191" spans="1:37" ht="12.75" customHeight="1" x14ac:dyDescent="0.2">
      <c r="A191" s="188"/>
      <c r="H191" s="85"/>
      <c r="M191" s="83"/>
      <c r="R191" s="91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</row>
    <row r="192" spans="1:37" ht="12.75" customHeight="1" x14ac:dyDescent="0.2">
      <c r="A192" s="188"/>
      <c r="H192" s="85"/>
      <c r="M192" s="83"/>
      <c r="R192" s="91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</row>
    <row r="193" spans="1:37" ht="12.75" customHeight="1" x14ac:dyDescent="0.2">
      <c r="A193" s="188"/>
      <c r="H193" s="85"/>
      <c r="M193" s="83"/>
      <c r="R193" s="91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</row>
    <row r="194" spans="1:37" ht="12.75" customHeight="1" x14ac:dyDescent="0.2">
      <c r="A194" s="188"/>
      <c r="H194" s="85"/>
      <c r="M194" s="83"/>
      <c r="R194" s="91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</row>
    <row r="195" spans="1:37" ht="12.75" customHeight="1" x14ac:dyDescent="0.2">
      <c r="A195" s="188"/>
      <c r="H195" s="85"/>
      <c r="M195" s="83"/>
      <c r="R195" s="91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</row>
    <row r="196" spans="1:37" ht="12.75" customHeight="1" x14ac:dyDescent="0.2">
      <c r="A196" s="188"/>
      <c r="H196" s="85"/>
      <c r="M196" s="83"/>
      <c r="R196" s="91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</row>
    <row r="197" spans="1:37" ht="15.75" customHeight="1" x14ac:dyDescent="0.2"/>
    <row r="198" spans="1:37" ht="15.75" customHeight="1" x14ac:dyDescent="0.2"/>
    <row r="199" spans="1:37" ht="15.75" customHeight="1" x14ac:dyDescent="0.2"/>
    <row r="200" spans="1:37" ht="15.75" customHeight="1" x14ac:dyDescent="0.2"/>
    <row r="201" spans="1:37" ht="15.75" customHeight="1" x14ac:dyDescent="0.2"/>
    <row r="202" spans="1:37" ht="15.75" customHeight="1" x14ac:dyDescent="0.2"/>
    <row r="203" spans="1:37" ht="15.75" customHeight="1" x14ac:dyDescent="0.2"/>
    <row r="204" spans="1:37" ht="15.75" customHeight="1" x14ac:dyDescent="0.2"/>
    <row r="205" spans="1:37" ht="15.75" customHeight="1" x14ac:dyDescent="0.2"/>
    <row r="206" spans="1:37" ht="15.75" customHeight="1" x14ac:dyDescent="0.2"/>
    <row r="207" spans="1:37" ht="15.75" customHeight="1" x14ac:dyDescent="0.2"/>
    <row r="208" spans="1:37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</sheetData>
  <mergeCells count="6">
    <mergeCell ref="AC2:AF2"/>
    <mergeCell ref="I2:L2"/>
    <mergeCell ref="B8:G8"/>
    <mergeCell ref="N2:Q2"/>
    <mergeCell ref="S2:V2"/>
    <mergeCell ref="X2:AA2"/>
  </mergeCells>
  <conditionalFormatting sqref="I4:L4">
    <cfRule type="expression" dxfId="38" priority="7" stopIfTrue="1">
      <formula>$H4=1</formula>
    </cfRule>
  </conditionalFormatting>
  <conditionalFormatting sqref="F4">
    <cfRule type="cellIs" dxfId="37" priority="13" stopIfTrue="1" operator="greaterThan">
      <formula>1</formula>
    </cfRule>
  </conditionalFormatting>
  <conditionalFormatting sqref="I5:L5">
    <cfRule type="expression" dxfId="36" priority="14" stopIfTrue="1">
      <formula>$H5=1</formula>
    </cfRule>
  </conditionalFormatting>
  <conditionalFormatting sqref="F5">
    <cfRule type="cellIs" dxfId="35" priority="20" stopIfTrue="1" operator="greaterThan">
      <formula>1</formula>
    </cfRule>
  </conditionalFormatting>
  <conditionalFormatting sqref="I6:L6">
    <cfRule type="expression" dxfId="34" priority="21" stopIfTrue="1">
      <formula>$H6=1</formula>
    </cfRule>
  </conditionalFormatting>
  <conditionalFormatting sqref="F6">
    <cfRule type="cellIs" dxfId="33" priority="27" stopIfTrue="1" operator="greaterThan">
      <formula>1</formula>
    </cfRule>
  </conditionalFormatting>
  <conditionalFormatting sqref="I7:L7">
    <cfRule type="expression" dxfId="32" priority="28" stopIfTrue="1">
      <formula>$H7=1</formula>
    </cfRule>
  </conditionalFormatting>
  <conditionalFormatting sqref="F7">
    <cfRule type="cellIs" dxfId="31" priority="34" stopIfTrue="1" operator="greaterThan">
      <formula>1</formula>
    </cfRule>
  </conditionalFormatting>
  <conditionalFormatting sqref="G4:G7">
    <cfRule type="expression" dxfId="30" priority="107" stopIfTrue="1">
      <formula>AND(SUM($C4,$E4)&gt;0,$G4="")</formula>
    </cfRule>
  </conditionalFormatting>
  <conditionalFormatting sqref="N4:Q7">
    <cfRule type="expression" dxfId="29" priority="127" stopIfTrue="1">
      <formula>AND(M$3="finalised",#REF!="finalised",M4&lt;&gt;0)</formula>
    </cfRule>
  </conditionalFormatting>
  <conditionalFormatting sqref="S4:V7 X4:AA7 AC4:AF7">
    <cfRule type="expression" dxfId="28" priority="193" stopIfTrue="1">
      <formula>AND(#REF!="finalised",#REF!="finalised",S4&lt;&gt;0)</formula>
    </cfRule>
  </conditionalFormatting>
  <pageMargins left="0.25" right="0.25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9CCFF"/>
    <pageSetUpPr fitToPage="1"/>
  </sheetPr>
  <dimension ref="A1:AM927"/>
  <sheetViews>
    <sheetView showGridLines="0" zoomScaleNormal="100" zoomScaleSheetLayoutView="70" workbookViewId="0"/>
  </sheetViews>
  <sheetFormatPr defaultColWidth="14.42578125" defaultRowHeight="15" customHeight="1" x14ac:dyDescent="0.2"/>
  <cols>
    <col min="1" max="1" width="3.5703125" style="193" customWidth="1"/>
    <col min="2" max="2" width="26.7109375" style="193" customWidth="1"/>
    <col min="3" max="3" width="12.7109375" style="86" customWidth="1"/>
    <col min="4" max="4" width="14.7109375" style="86" customWidth="1"/>
    <col min="5" max="5" width="20.7109375" style="86" customWidth="1"/>
    <col min="6" max="6" width="2.7109375" style="86" customWidth="1"/>
    <col min="7" max="10" width="12.7109375" style="86" customWidth="1"/>
    <col min="11" max="11" width="2.7109375" style="86" customWidth="1"/>
    <col min="12" max="15" width="12.7109375" style="86" customWidth="1"/>
    <col min="16" max="16" width="2.7109375" style="86" customWidth="1"/>
    <col min="17" max="20" width="12.7109375" style="86" customWidth="1"/>
    <col min="21" max="21" width="2.7109375" style="86" customWidth="1"/>
    <col min="22" max="25" width="12.7109375" style="86" customWidth="1"/>
    <col min="26" max="26" width="2.7109375" style="86" customWidth="1"/>
    <col min="27" max="30" width="12.7109375" style="86" customWidth="1"/>
    <col min="31" max="39" width="9.140625" style="86" customWidth="1"/>
    <col min="40" max="16384" width="14.42578125" style="86"/>
  </cols>
  <sheetData>
    <row r="1" spans="1:39" s="193" customFormat="1" ht="15" customHeight="1" thickBot="1" x14ac:dyDescent="0.25"/>
    <row r="2" spans="1:39" s="193" customFormat="1" ht="13.5" thickBot="1" x14ac:dyDescent="0.25">
      <c r="A2" s="188"/>
      <c r="B2" s="192" t="s">
        <v>10</v>
      </c>
      <c r="C2" s="188"/>
      <c r="D2" s="188"/>
      <c r="E2" s="188"/>
      <c r="F2" s="185"/>
      <c r="G2" s="336" t="s">
        <v>12</v>
      </c>
      <c r="H2" s="325"/>
      <c r="I2" s="325"/>
      <c r="J2" s="296"/>
      <c r="K2" s="188"/>
      <c r="L2" s="290" t="s">
        <v>98</v>
      </c>
      <c r="M2" s="291"/>
      <c r="N2" s="291"/>
      <c r="O2" s="292"/>
      <c r="P2" s="188"/>
      <c r="Q2" s="290" t="s">
        <v>78</v>
      </c>
      <c r="R2" s="291"/>
      <c r="S2" s="291"/>
      <c r="T2" s="292"/>
      <c r="V2" s="290" t="s">
        <v>79</v>
      </c>
      <c r="W2" s="291"/>
      <c r="X2" s="291"/>
      <c r="Y2" s="292"/>
      <c r="AA2" s="290" t="s">
        <v>80</v>
      </c>
      <c r="AB2" s="291"/>
      <c r="AC2" s="291"/>
      <c r="AD2" s="292"/>
      <c r="AE2" s="188"/>
      <c r="AF2" s="188"/>
      <c r="AG2" s="188"/>
      <c r="AH2" s="188"/>
      <c r="AI2" s="188"/>
      <c r="AJ2" s="188"/>
      <c r="AK2" s="188"/>
      <c r="AL2" s="188"/>
      <c r="AM2" s="188"/>
    </row>
    <row r="3" spans="1:39" ht="48.75" customHeight="1" thickBot="1" x14ac:dyDescent="0.25">
      <c r="A3" s="194"/>
      <c r="B3" s="186" t="s">
        <v>33</v>
      </c>
      <c r="C3" s="171" t="s">
        <v>34</v>
      </c>
      <c r="D3" s="171" t="s">
        <v>83</v>
      </c>
      <c r="E3" s="172" t="s">
        <v>16</v>
      </c>
      <c r="F3" s="101"/>
      <c r="G3" s="165" t="s">
        <v>77</v>
      </c>
      <c r="H3" s="166" t="s">
        <v>78</v>
      </c>
      <c r="I3" s="166" t="s">
        <v>79</v>
      </c>
      <c r="J3" s="167" t="s">
        <v>80</v>
      </c>
      <c r="K3" s="100"/>
      <c r="L3" s="248" t="s">
        <v>2</v>
      </c>
      <c r="M3" s="249" t="s">
        <v>3</v>
      </c>
      <c r="N3" s="249" t="s">
        <v>4</v>
      </c>
      <c r="O3" s="250" t="s">
        <v>5</v>
      </c>
      <c r="P3" s="83"/>
      <c r="Q3" s="248" t="s">
        <v>2</v>
      </c>
      <c r="R3" s="249" t="s">
        <v>3</v>
      </c>
      <c r="S3" s="249" t="s">
        <v>4</v>
      </c>
      <c r="T3" s="250" t="s">
        <v>5</v>
      </c>
      <c r="U3" s="83"/>
      <c r="V3" s="248" t="s">
        <v>2</v>
      </c>
      <c r="W3" s="249" t="s">
        <v>3</v>
      </c>
      <c r="X3" s="249" t="s">
        <v>4</v>
      </c>
      <c r="Y3" s="250" t="s">
        <v>5</v>
      </c>
      <c r="Z3" s="83"/>
      <c r="AA3" s="248" t="s">
        <v>2</v>
      </c>
      <c r="AB3" s="249" t="s">
        <v>3</v>
      </c>
      <c r="AC3" s="249" t="s">
        <v>4</v>
      </c>
      <c r="AD3" s="250" t="s">
        <v>5</v>
      </c>
      <c r="AE3" s="100"/>
      <c r="AF3" s="100"/>
      <c r="AG3" s="100"/>
      <c r="AH3" s="100"/>
      <c r="AI3" s="100"/>
      <c r="AJ3" s="100"/>
      <c r="AK3" s="100"/>
      <c r="AL3" s="100"/>
      <c r="AM3" s="100"/>
    </row>
    <row r="4" spans="1:39" ht="12.75" customHeight="1" x14ac:dyDescent="0.2">
      <c r="A4" s="188"/>
      <c r="B4" s="241"/>
      <c r="C4" s="246"/>
      <c r="D4" s="246"/>
      <c r="E4" s="198"/>
      <c r="F4" s="85"/>
      <c r="G4" s="124">
        <f t="shared" ref="G4:G10" si="0">SUM(L4:O4)</f>
        <v>0</v>
      </c>
      <c r="H4" s="125">
        <f t="shared" ref="H4:H10" si="1">SUM(Q4:T4)</f>
        <v>0</v>
      </c>
      <c r="I4" s="125">
        <f t="shared" ref="I4:I10" si="2">SUM(V4:Y4)</f>
        <v>0</v>
      </c>
      <c r="J4" s="126">
        <f t="shared" ref="J4:J10" si="3">SUM(AA4:AD4)</f>
        <v>0</v>
      </c>
      <c r="K4" s="83"/>
      <c r="L4" s="129"/>
      <c r="M4" s="130"/>
      <c r="N4" s="130"/>
      <c r="O4" s="128"/>
      <c r="P4" s="83"/>
      <c r="Q4" s="129"/>
      <c r="R4" s="130"/>
      <c r="S4" s="130"/>
      <c r="T4" s="128"/>
      <c r="U4" s="83"/>
      <c r="V4" s="129"/>
      <c r="W4" s="130"/>
      <c r="X4" s="130"/>
      <c r="Y4" s="128"/>
      <c r="Z4" s="83"/>
      <c r="AA4" s="129"/>
      <c r="AB4" s="130"/>
      <c r="AC4" s="130"/>
      <c r="AD4" s="128"/>
      <c r="AE4" s="83"/>
      <c r="AF4" s="83"/>
      <c r="AG4" s="83"/>
      <c r="AH4" s="83"/>
      <c r="AI4" s="83"/>
      <c r="AJ4" s="83"/>
      <c r="AK4" s="83"/>
      <c r="AL4" s="83"/>
      <c r="AM4" s="83"/>
    </row>
    <row r="5" spans="1:39" ht="12.75" customHeight="1" x14ac:dyDescent="0.2">
      <c r="A5" s="188"/>
      <c r="B5" s="241"/>
      <c r="C5" s="246"/>
      <c r="D5" s="246"/>
      <c r="E5" s="198"/>
      <c r="F5" s="85"/>
      <c r="G5" s="124">
        <f t="shared" si="0"/>
        <v>0</v>
      </c>
      <c r="H5" s="125">
        <f t="shared" si="1"/>
        <v>0</v>
      </c>
      <c r="I5" s="125">
        <f t="shared" si="2"/>
        <v>0</v>
      </c>
      <c r="J5" s="126">
        <f t="shared" si="3"/>
        <v>0</v>
      </c>
      <c r="K5" s="83"/>
      <c r="L5" s="129"/>
      <c r="M5" s="130"/>
      <c r="N5" s="130"/>
      <c r="O5" s="128"/>
      <c r="P5" s="83"/>
      <c r="Q5" s="129"/>
      <c r="R5" s="130"/>
      <c r="S5" s="130"/>
      <c r="T5" s="128"/>
      <c r="U5" s="83"/>
      <c r="V5" s="129"/>
      <c r="W5" s="130"/>
      <c r="X5" s="130"/>
      <c r="Y5" s="128"/>
      <c r="Z5" s="83"/>
      <c r="AA5" s="129"/>
      <c r="AB5" s="130"/>
      <c r="AC5" s="130"/>
      <c r="AD5" s="128"/>
      <c r="AE5" s="83"/>
      <c r="AF5" s="83"/>
      <c r="AG5" s="83"/>
      <c r="AH5" s="83"/>
      <c r="AI5" s="83"/>
      <c r="AJ5" s="83"/>
      <c r="AK5" s="83"/>
      <c r="AL5" s="83"/>
      <c r="AM5" s="83"/>
    </row>
    <row r="6" spans="1:39" ht="12.75" customHeight="1" x14ac:dyDescent="0.2">
      <c r="A6" s="188"/>
      <c r="B6" s="241"/>
      <c r="C6" s="246"/>
      <c r="D6" s="246"/>
      <c r="E6" s="198"/>
      <c r="F6" s="85"/>
      <c r="G6" s="124">
        <f t="shared" si="0"/>
        <v>0</v>
      </c>
      <c r="H6" s="125">
        <f t="shared" si="1"/>
        <v>0</v>
      </c>
      <c r="I6" s="125">
        <f t="shared" si="2"/>
        <v>0</v>
      </c>
      <c r="J6" s="126">
        <f t="shared" si="3"/>
        <v>0</v>
      </c>
      <c r="K6" s="83"/>
      <c r="L6" s="129"/>
      <c r="M6" s="130"/>
      <c r="N6" s="130"/>
      <c r="O6" s="128"/>
      <c r="P6" s="83"/>
      <c r="Q6" s="129"/>
      <c r="R6" s="130"/>
      <c r="S6" s="130"/>
      <c r="T6" s="128"/>
      <c r="U6" s="83"/>
      <c r="V6" s="129"/>
      <c r="W6" s="130"/>
      <c r="X6" s="130"/>
      <c r="Y6" s="128"/>
      <c r="Z6" s="83"/>
      <c r="AA6" s="129"/>
      <c r="AB6" s="130"/>
      <c r="AC6" s="130"/>
      <c r="AD6" s="128"/>
      <c r="AE6" s="83"/>
      <c r="AF6" s="83"/>
      <c r="AG6" s="83"/>
      <c r="AH6" s="83"/>
      <c r="AI6" s="83"/>
      <c r="AJ6" s="83"/>
      <c r="AK6" s="83"/>
      <c r="AL6" s="83"/>
      <c r="AM6" s="83"/>
    </row>
    <row r="7" spans="1:39" ht="12.75" customHeight="1" x14ac:dyDescent="0.2">
      <c r="A7" s="188"/>
      <c r="B7" s="241"/>
      <c r="C7" s="246"/>
      <c r="D7" s="246"/>
      <c r="E7" s="198"/>
      <c r="F7" s="85"/>
      <c r="G7" s="124">
        <f t="shared" si="0"/>
        <v>0</v>
      </c>
      <c r="H7" s="125">
        <f t="shared" si="1"/>
        <v>0</v>
      </c>
      <c r="I7" s="125">
        <f t="shared" si="2"/>
        <v>0</v>
      </c>
      <c r="J7" s="126">
        <f t="shared" si="3"/>
        <v>0</v>
      </c>
      <c r="K7" s="83"/>
      <c r="L7" s="129"/>
      <c r="M7" s="130"/>
      <c r="N7" s="130"/>
      <c r="O7" s="128"/>
      <c r="P7" s="83"/>
      <c r="Q7" s="129"/>
      <c r="R7" s="130"/>
      <c r="S7" s="130"/>
      <c r="T7" s="128"/>
      <c r="U7" s="83"/>
      <c r="V7" s="129"/>
      <c r="W7" s="130"/>
      <c r="X7" s="130"/>
      <c r="Y7" s="128"/>
      <c r="Z7" s="83"/>
      <c r="AA7" s="129"/>
      <c r="AB7" s="130"/>
      <c r="AC7" s="130"/>
      <c r="AD7" s="128"/>
      <c r="AE7" s="83"/>
      <c r="AF7" s="83"/>
      <c r="AG7" s="83"/>
      <c r="AH7" s="83"/>
      <c r="AI7" s="83"/>
      <c r="AJ7" s="83"/>
      <c r="AK7" s="83"/>
      <c r="AL7" s="83"/>
      <c r="AM7" s="83"/>
    </row>
    <row r="8" spans="1:39" ht="12.75" customHeight="1" x14ac:dyDescent="0.2">
      <c r="A8" s="188"/>
      <c r="B8" s="241"/>
      <c r="C8" s="246"/>
      <c r="D8" s="246"/>
      <c r="E8" s="198"/>
      <c r="F8" s="85"/>
      <c r="G8" s="124">
        <f t="shared" si="0"/>
        <v>0</v>
      </c>
      <c r="H8" s="125">
        <f t="shared" si="1"/>
        <v>0</v>
      </c>
      <c r="I8" s="125">
        <f t="shared" si="2"/>
        <v>0</v>
      </c>
      <c r="J8" s="126">
        <f t="shared" si="3"/>
        <v>0</v>
      </c>
      <c r="K8" s="83"/>
      <c r="L8" s="129"/>
      <c r="M8" s="130"/>
      <c r="N8" s="130"/>
      <c r="O8" s="128"/>
      <c r="P8" s="83"/>
      <c r="Q8" s="129"/>
      <c r="R8" s="130"/>
      <c r="S8" s="130"/>
      <c r="T8" s="128"/>
      <c r="U8" s="83"/>
      <c r="V8" s="129"/>
      <c r="W8" s="130"/>
      <c r="X8" s="130"/>
      <c r="Y8" s="128"/>
      <c r="Z8" s="83"/>
      <c r="AA8" s="129"/>
      <c r="AB8" s="130"/>
      <c r="AC8" s="130"/>
      <c r="AD8" s="128"/>
      <c r="AE8" s="83"/>
      <c r="AF8" s="83"/>
      <c r="AG8" s="83"/>
      <c r="AH8" s="83"/>
      <c r="AI8" s="83"/>
      <c r="AJ8" s="83"/>
      <c r="AK8" s="83"/>
      <c r="AL8" s="83"/>
      <c r="AM8" s="83"/>
    </row>
    <row r="9" spans="1:39" ht="12.75" customHeight="1" thickBot="1" x14ac:dyDescent="0.25">
      <c r="A9" s="188"/>
      <c r="B9" s="241"/>
      <c r="C9" s="246"/>
      <c r="D9" s="246"/>
      <c r="E9" s="198"/>
      <c r="F9" s="85"/>
      <c r="G9" s="124">
        <f t="shared" si="0"/>
        <v>0</v>
      </c>
      <c r="H9" s="125">
        <f t="shared" si="1"/>
        <v>0</v>
      </c>
      <c r="I9" s="125">
        <f t="shared" si="2"/>
        <v>0</v>
      </c>
      <c r="J9" s="126">
        <f t="shared" si="3"/>
        <v>0</v>
      </c>
      <c r="K9" s="83"/>
      <c r="L9" s="129"/>
      <c r="M9" s="130"/>
      <c r="N9" s="130"/>
      <c r="O9" s="128"/>
      <c r="P9" s="83"/>
      <c r="Q9" s="129"/>
      <c r="R9" s="130"/>
      <c r="S9" s="130"/>
      <c r="T9" s="128"/>
      <c r="U9" s="83"/>
      <c r="V9" s="129"/>
      <c r="W9" s="130"/>
      <c r="X9" s="130"/>
      <c r="Y9" s="128"/>
      <c r="Z9" s="83"/>
      <c r="AA9" s="129"/>
      <c r="AB9" s="130"/>
      <c r="AC9" s="130"/>
      <c r="AD9" s="128"/>
      <c r="AE9" s="83"/>
      <c r="AF9" s="83"/>
      <c r="AG9" s="83"/>
      <c r="AH9" s="83"/>
      <c r="AI9" s="83"/>
      <c r="AJ9" s="83"/>
      <c r="AK9" s="83"/>
      <c r="AL9" s="83"/>
      <c r="AM9" s="83"/>
    </row>
    <row r="10" spans="1:39" ht="15.75" customHeight="1" thickBot="1" x14ac:dyDescent="0.25">
      <c r="A10" s="192"/>
      <c r="B10" s="326" t="s">
        <v>36</v>
      </c>
      <c r="C10" s="327"/>
      <c r="D10" s="327"/>
      <c r="E10" s="328"/>
      <c r="F10" s="151"/>
      <c r="G10" s="141">
        <f t="shared" si="0"/>
        <v>0</v>
      </c>
      <c r="H10" s="142">
        <f t="shared" si="1"/>
        <v>0</v>
      </c>
      <c r="I10" s="142">
        <f t="shared" si="2"/>
        <v>0</v>
      </c>
      <c r="J10" s="143">
        <f t="shared" si="3"/>
        <v>0</v>
      </c>
      <c r="K10" s="91"/>
      <c r="L10" s="141">
        <f>SUM(L4:L9)</f>
        <v>0</v>
      </c>
      <c r="M10" s="142">
        <f t="shared" ref="M10:O10" si="4">SUM(M4:M9)</f>
        <v>0</v>
      </c>
      <c r="N10" s="142">
        <f t="shared" si="4"/>
        <v>0</v>
      </c>
      <c r="O10" s="143">
        <f t="shared" si="4"/>
        <v>0</v>
      </c>
      <c r="P10" s="134"/>
      <c r="Q10" s="141">
        <f>SUM(Q4:Q9)</f>
        <v>0</v>
      </c>
      <c r="R10" s="142">
        <f t="shared" ref="R10:T10" si="5">SUM(R4:R9)</f>
        <v>0</v>
      </c>
      <c r="S10" s="142">
        <f t="shared" si="5"/>
        <v>0</v>
      </c>
      <c r="T10" s="143">
        <f t="shared" si="5"/>
        <v>0</v>
      </c>
      <c r="U10" s="83"/>
      <c r="V10" s="141">
        <f>SUM(V4:V9)</f>
        <v>0</v>
      </c>
      <c r="W10" s="142">
        <f t="shared" ref="W10:Y10" si="6">SUM(W4:W9)</f>
        <v>0</v>
      </c>
      <c r="X10" s="142">
        <f t="shared" si="6"/>
        <v>0</v>
      </c>
      <c r="Y10" s="143">
        <f t="shared" si="6"/>
        <v>0</v>
      </c>
      <c r="Z10" s="83"/>
      <c r="AA10" s="141">
        <f>SUM(AA4:AA9)</f>
        <v>0</v>
      </c>
      <c r="AB10" s="142">
        <f t="shared" ref="AB10:AD10" si="7">SUM(AB4:AB9)</f>
        <v>0</v>
      </c>
      <c r="AC10" s="142">
        <f t="shared" si="7"/>
        <v>0</v>
      </c>
      <c r="AD10" s="143">
        <f t="shared" si="7"/>
        <v>0</v>
      </c>
      <c r="AE10" s="91"/>
      <c r="AF10" s="91"/>
      <c r="AG10" s="91"/>
      <c r="AH10" s="91"/>
      <c r="AI10" s="91"/>
      <c r="AJ10" s="91"/>
      <c r="AK10" s="91"/>
      <c r="AL10" s="91"/>
      <c r="AM10" s="91"/>
    </row>
    <row r="11" spans="1:39" ht="12.75" customHeight="1" x14ac:dyDescent="0.2">
      <c r="A11" s="188"/>
      <c r="B11" s="188"/>
      <c r="C11" s="83"/>
      <c r="D11" s="83"/>
      <c r="E11" s="83"/>
      <c r="F11" s="85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</row>
    <row r="12" spans="1:39" ht="12.75" customHeight="1" x14ac:dyDescent="0.2">
      <c r="A12" s="188"/>
      <c r="B12" s="188"/>
      <c r="C12" s="83"/>
      <c r="D12" s="83"/>
      <c r="E12" s="83"/>
      <c r="F12" s="85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</row>
    <row r="13" spans="1:39" ht="12.75" customHeight="1" x14ac:dyDescent="0.2">
      <c r="A13" s="188"/>
      <c r="B13" s="188"/>
      <c r="C13" s="83"/>
      <c r="D13" s="83"/>
      <c r="E13" s="83"/>
      <c r="F13" s="85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</row>
    <row r="14" spans="1:39" ht="12.75" customHeight="1" x14ac:dyDescent="0.2">
      <c r="A14" s="188"/>
      <c r="B14" s="188"/>
      <c r="C14" s="83"/>
      <c r="D14" s="83"/>
      <c r="E14" s="83"/>
      <c r="F14" s="85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</row>
    <row r="15" spans="1:39" ht="12.75" customHeight="1" x14ac:dyDescent="0.2">
      <c r="A15" s="188"/>
      <c r="B15" s="188"/>
      <c r="C15" s="83"/>
      <c r="D15" s="83"/>
      <c r="E15" s="83"/>
      <c r="F15" s="85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</row>
    <row r="16" spans="1:39" ht="12.75" customHeight="1" x14ac:dyDescent="0.2">
      <c r="A16" s="188"/>
      <c r="B16" s="188"/>
      <c r="C16" s="83"/>
      <c r="D16" s="83"/>
      <c r="E16" s="83"/>
      <c r="F16" s="85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</row>
    <row r="17" spans="1:39" ht="12.75" customHeight="1" x14ac:dyDescent="0.2">
      <c r="A17" s="188"/>
      <c r="B17" s="188"/>
      <c r="C17" s="83"/>
      <c r="D17" s="83"/>
      <c r="E17" s="83"/>
      <c r="F17" s="85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</row>
    <row r="18" spans="1:39" ht="12.75" customHeight="1" x14ac:dyDescent="0.2">
      <c r="A18" s="188"/>
      <c r="B18" s="188"/>
      <c r="C18" s="83"/>
      <c r="D18" s="83"/>
      <c r="E18" s="83"/>
      <c r="F18" s="85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</row>
    <row r="19" spans="1:39" ht="12.75" customHeight="1" x14ac:dyDescent="0.2">
      <c r="A19" s="188"/>
      <c r="B19" s="188"/>
      <c r="C19" s="83"/>
      <c r="D19" s="83"/>
      <c r="E19" s="83"/>
      <c r="F19" s="85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</row>
    <row r="20" spans="1:39" ht="12.75" customHeight="1" x14ac:dyDescent="0.2">
      <c r="A20" s="188"/>
      <c r="B20" s="188"/>
      <c r="C20" s="83"/>
      <c r="D20" s="83"/>
      <c r="E20" s="83"/>
      <c r="F20" s="85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39" ht="12.75" customHeight="1" x14ac:dyDescent="0.2">
      <c r="A21" s="188"/>
      <c r="B21" s="188"/>
      <c r="C21" s="83"/>
      <c r="D21" s="83"/>
      <c r="E21" s="83"/>
      <c r="F21" s="85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</row>
    <row r="22" spans="1:39" ht="12.75" customHeight="1" x14ac:dyDescent="0.2">
      <c r="A22" s="188"/>
      <c r="B22" s="188"/>
      <c r="C22" s="83"/>
      <c r="D22" s="83"/>
      <c r="E22" s="83"/>
      <c r="F22" s="85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</row>
    <row r="23" spans="1:39" ht="12.75" customHeight="1" x14ac:dyDescent="0.2">
      <c r="A23" s="188"/>
      <c r="B23" s="188"/>
      <c r="C23" s="83"/>
      <c r="D23" s="83"/>
      <c r="E23" s="83"/>
      <c r="F23" s="85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</row>
    <row r="24" spans="1:39" ht="12.75" customHeight="1" x14ac:dyDescent="0.2">
      <c r="A24" s="188"/>
      <c r="B24" s="188"/>
      <c r="C24" s="83"/>
      <c r="D24" s="83"/>
      <c r="E24" s="83"/>
      <c r="F24" s="85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</row>
    <row r="25" spans="1:39" ht="12.75" customHeight="1" x14ac:dyDescent="0.2">
      <c r="A25" s="188"/>
      <c r="B25" s="188"/>
      <c r="C25" s="83"/>
      <c r="D25" s="83"/>
      <c r="E25" s="83"/>
      <c r="F25" s="85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39" ht="12.75" customHeight="1" x14ac:dyDescent="0.2">
      <c r="A26" s="188"/>
      <c r="B26" s="188"/>
      <c r="C26" s="83"/>
      <c r="D26" s="83"/>
      <c r="E26" s="83"/>
      <c r="F26" s="85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39" ht="12.75" customHeight="1" x14ac:dyDescent="0.2">
      <c r="A27" s="188"/>
      <c r="B27" s="188"/>
      <c r="C27" s="83"/>
      <c r="D27" s="83"/>
      <c r="E27" s="83"/>
      <c r="F27" s="85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</row>
    <row r="28" spans="1:39" ht="12.75" customHeight="1" x14ac:dyDescent="0.2">
      <c r="A28" s="188"/>
      <c r="B28" s="188"/>
      <c r="C28" s="83"/>
      <c r="D28" s="83"/>
      <c r="E28" s="83"/>
      <c r="F28" s="85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</row>
    <row r="29" spans="1:39" ht="12.75" customHeight="1" x14ac:dyDescent="0.2">
      <c r="A29" s="188"/>
      <c r="B29" s="188"/>
      <c r="C29" s="83"/>
      <c r="D29" s="83"/>
      <c r="E29" s="83"/>
      <c r="F29" s="85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</row>
    <row r="30" spans="1:39" ht="12.75" customHeight="1" x14ac:dyDescent="0.2">
      <c r="A30" s="188"/>
      <c r="B30" s="188"/>
      <c r="C30" s="83"/>
      <c r="D30" s="83"/>
      <c r="E30" s="83"/>
      <c r="F30" s="85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</row>
    <row r="31" spans="1:39" ht="12.75" customHeight="1" x14ac:dyDescent="0.2">
      <c r="A31" s="188"/>
      <c r="B31" s="188"/>
      <c r="C31" s="83"/>
      <c r="D31" s="83"/>
      <c r="E31" s="83"/>
      <c r="F31" s="85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</row>
    <row r="32" spans="1:39" ht="12.75" customHeight="1" x14ac:dyDescent="0.2">
      <c r="A32" s="188"/>
      <c r="B32" s="188"/>
      <c r="C32" s="83"/>
      <c r="D32" s="83"/>
      <c r="E32" s="83"/>
      <c r="F32" s="85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</row>
    <row r="33" spans="1:39" ht="12.75" customHeight="1" x14ac:dyDescent="0.2">
      <c r="A33" s="188"/>
      <c r="B33" s="188"/>
      <c r="C33" s="83"/>
      <c r="D33" s="83"/>
      <c r="E33" s="83"/>
      <c r="F33" s="85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</row>
    <row r="34" spans="1:39" ht="12.75" customHeight="1" x14ac:dyDescent="0.2">
      <c r="A34" s="188"/>
      <c r="B34" s="188"/>
      <c r="C34" s="83"/>
      <c r="D34" s="83"/>
      <c r="E34" s="83"/>
      <c r="F34" s="85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</row>
    <row r="35" spans="1:39" ht="12.75" customHeight="1" x14ac:dyDescent="0.2">
      <c r="A35" s="188"/>
      <c r="B35" s="188"/>
      <c r="C35" s="83"/>
      <c r="D35" s="83"/>
      <c r="E35" s="83"/>
      <c r="F35" s="85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</row>
    <row r="36" spans="1:39" ht="12.75" customHeight="1" x14ac:dyDescent="0.2">
      <c r="A36" s="188"/>
      <c r="B36" s="188"/>
      <c r="C36" s="83"/>
      <c r="D36" s="83"/>
      <c r="E36" s="83"/>
      <c r="F36" s="85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</row>
    <row r="37" spans="1:39" ht="12.75" customHeight="1" x14ac:dyDescent="0.2">
      <c r="A37" s="188"/>
      <c r="B37" s="188"/>
      <c r="C37" s="83"/>
      <c r="D37" s="83"/>
      <c r="E37" s="83"/>
      <c r="F37" s="85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</row>
    <row r="38" spans="1:39" ht="12.75" customHeight="1" x14ac:dyDescent="0.2">
      <c r="A38" s="188"/>
      <c r="B38" s="188"/>
      <c r="C38" s="83"/>
      <c r="D38" s="83"/>
      <c r="E38" s="83"/>
      <c r="F38" s="85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</row>
    <row r="39" spans="1:39" ht="12.75" customHeight="1" x14ac:dyDescent="0.2">
      <c r="A39" s="188"/>
      <c r="B39" s="188"/>
      <c r="C39" s="83"/>
      <c r="D39" s="83"/>
      <c r="E39" s="83"/>
      <c r="F39" s="85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</row>
    <row r="40" spans="1:39" ht="12.75" customHeight="1" x14ac:dyDescent="0.2">
      <c r="A40" s="188"/>
      <c r="B40" s="188"/>
      <c r="C40" s="83"/>
      <c r="D40" s="83"/>
      <c r="E40" s="83"/>
      <c r="F40" s="85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</row>
    <row r="41" spans="1:39" ht="12.75" customHeight="1" x14ac:dyDescent="0.2">
      <c r="A41" s="188"/>
      <c r="B41" s="188"/>
      <c r="C41" s="83"/>
      <c r="D41" s="83"/>
      <c r="E41" s="83"/>
      <c r="F41" s="85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</row>
    <row r="42" spans="1:39" ht="12.75" customHeight="1" x14ac:dyDescent="0.2">
      <c r="A42" s="188"/>
      <c r="B42" s="188"/>
      <c r="C42" s="83"/>
      <c r="D42" s="83"/>
      <c r="E42" s="83"/>
      <c r="F42" s="85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</row>
    <row r="43" spans="1:39" ht="12.75" customHeight="1" x14ac:dyDescent="0.2">
      <c r="A43" s="188"/>
      <c r="B43" s="188"/>
      <c r="C43" s="83"/>
      <c r="D43" s="83"/>
      <c r="E43" s="83"/>
      <c r="F43" s="85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</row>
    <row r="44" spans="1:39" ht="12.75" customHeight="1" x14ac:dyDescent="0.2">
      <c r="A44" s="188"/>
      <c r="B44" s="188"/>
      <c r="C44" s="83"/>
      <c r="D44" s="83"/>
      <c r="E44" s="83"/>
      <c r="F44" s="85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</row>
    <row r="45" spans="1:39" ht="12.75" customHeight="1" x14ac:dyDescent="0.2">
      <c r="A45" s="188"/>
      <c r="B45" s="188"/>
      <c r="C45" s="83"/>
      <c r="D45" s="83"/>
      <c r="E45" s="83"/>
      <c r="F45" s="85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</row>
    <row r="46" spans="1:39" ht="12.75" customHeight="1" x14ac:dyDescent="0.2">
      <c r="A46" s="188"/>
      <c r="B46" s="188"/>
      <c r="C46" s="83"/>
      <c r="D46" s="83"/>
      <c r="E46" s="83"/>
      <c r="F46" s="85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</row>
    <row r="47" spans="1:39" ht="12.75" customHeight="1" x14ac:dyDescent="0.2">
      <c r="A47" s="188"/>
      <c r="B47" s="188"/>
      <c r="C47" s="83"/>
      <c r="D47" s="83"/>
      <c r="E47" s="83"/>
      <c r="F47" s="85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</row>
    <row r="48" spans="1:39" ht="12.75" customHeight="1" x14ac:dyDescent="0.2">
      <c r="A48" s="188"/>
      <c r="B48" s="188"/>
      <c r="C48" s="83"/>
      <c r="D48" s="83"/>
      <c r="E48" s="83"/>
      <c r="F48" s="85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</row>
    <row r="49" spans="1:39" ht="12.75" customHeight="1" x14ac:dyDescent="0.2">
      <c r="A49" s="188"/>
      <c r="B49" s="188"/>
      <c r="C49" s="83"/>
      <c r="D49" s="83"/>
      <c r="E49" s="83"/>
      <c r="F49" s="85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</row>
    <row r="50" spans="1:39" ht="12.75" customHeight="1" x14ac:dyDescent="0.2">
      <c r="A50" s="188"/>
      <c r="B50" s="188"/>
      <c r="C50" s="83"/>
      <c r="D50" s="83"/>
      <c r="E50" s="83"/>
      <c r="F50" s="85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</row>
    <row r="51" spans="1:39" ht="12.75" customHeight="1" x14ac:dyDescent="0.2">
      <c r="A51" s="188"/>
      <c r="B51" s="188"/>
      <c r="C51" s="83"/>
      <c r="D51" s="83"/>
      <c r="E51" s="83"/>
      <c r="F51" s="85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</row>
    <row r="52" spans="1:39" ht="12.75" customHeight="1" x14ac:dyDescent="0.2">
      <c r="A52" s="188"/>
      <c r="B52" s="188"/>
      <c r="C52" s="83"/>
      <c r="D52" s="83"/>
      <c r="E52" s="83"/>
      <c r="F52" s="85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</row>
    <row r="53" spans="1:39" ht="12.75" customHeight="1" x14ac:dyDescent="0.2">
      <c r="A53" s="188"/>
      <c r="B53" s="188"/>
      <c r="C53" s="83"/>
      <c r="D53" s="83"/>
      <c r="E53" s="83"/>
      <c r="F53" s="85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</row>
    <row r="54" spans="1:39" ht="12.75" customHeight="1" x14ac:dyDescent="0.2">
      <c r="A54" s="188"/>
      <c r="B54" s="188"/>
      <c r="C54" s="83"/>
      <c r="D54" s="83"/>
      <c r="E54" s="83"/>
      <c r="F54" s="85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</row>
    <row r="55" spans="1:39" ht="12.75" customHeight="1" x14ac:dyDescent="0.2">
      <c r="A55" s="188"/>
      <c r="B55" s="188"/>
      <c r="C55" s="83"/>
      <c r="D55" s="83"/>
      <c r="E55" s="83"/>
      <c r="F55" s="85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</row>
    <row r="56" spans="1:39" ht="12.75" customHeight="1" x14ac:dyDescent="0.2">
      <c r="A56" s="188"/>
      <c r="B56" s="188"/>
      <c r="C56" s="83"/>
      <c r="D56" s="83"/>
      <c r="E56" s="83"/>
      <c r="F56" s="85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</row>
    <row r="57" spans="1:39" ht="12.75" customHeight="1" x14ac:dyDescent="0.2">
      <c r="A57" s="188"/>
      <c r="B57" s="188"/>
      <c r="C57" s="83"/>
      <c r="D57" s="83"/>
      <c r="E57" s="83"/>
      <c r="F57" s="85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</row>
    <row r="58" spans="1:39" ht="12.75" customHeight="1" x14ac:dyDescent="0.2">
      <c r="A58" s="188"/>
      <c r="B58" s="188"/>
      <c r="C58" s="83"/>
      <c r="D58" s="83"/>
      <c r="E58" s="83"/>
      <c r="F58" s="85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</row>
    <row r="59" spans="1:39" ht="12.75" customHeight="1" x14ac:dyDescent="0.2">
      <c r="A59" s="188"/>
      <c r="B59" s="188"/>
      <c r="C59" s="83"/>
      <c r="D59" s="83"/>
      <c r="E59" s="83"/>
      <c r="F59" s="85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</row>
    <row r="60" spans="1:39" ht="12.75" customHeight="1" x14ac:dyDescent="0.2">
      <c r="A60" s="188"/>
      <c r="B60" s="188"/>
      <c r="C60" s="83"/>
      <c r="D60" s="83"/>
      <c r="E60" s="83"/>
      <c r="F60" s="85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</row>
    <row r="61" spans="1:39" ht="12.75" customHeight="1" x14ac:dyDescent="0.2">
      <c r="A61" s="188"/>
      <c r="B61" s="188"/>
      <c r="C61" s="83"/>
      <c r="D61" s="83"/>
      <c r="E61" s="83"/>
      <c r="F61" s="85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</row>
    <row r="62" spans="1:39" ht="12.75" customHeight="1" x14ac:dyDescent="0.2">
      <c r="A62" s="188"/>
      <c r="B62" s="188"/>
      <c r="C62" s="83"/>
      <c r="D62" s="83"/>
      <c r="E62" s="83"/>
      <c r="F62" s="85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</row>
    <row r="63" spans="1:39" ht="12.75" customHeight="1" x14ac:dyDescent="0.2">
      <c r="A63" s="188"/>
      <c r="B63" s="188"/>
      <c r="C63" s="83"/>
      <c r="D63" s="83"/>
      <c r="E63" s="83"/>
      <c r="F63" s="85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</row>
    <row r="64" spans="1:39" ht="12.75" customHeight="1" x14ac:dyDescent="0.2">
      <c r="A64" s="188"/>
      <c r="B64" s="188"/>
      <c r="C64" s="83"/>
      <c r="D64" s="83"/>
      <c r="E64" s="83"/>
      <c r="F64" s="85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</row>
    <row r="65" spans="1:39" ht="12.75" customHeight="1" x14ac:dyDescent="0.2">
      <c r="A65" s="188"/>
      <c r="B65" s="188"/>
      <c r="C65" s="83"/>
      <c r="D65" s="83"/>
      <c r="E65" s="83"/>
      <c r="F65" s="85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</row>
    <row r="66" spans="1:39" ht="12.75" customHeight="1" x14ac:dyDescent="0.2">
      <c r="A66" s="188"/>
      <c r="B66" s="188"/>
      <c r="C66" s="83"/>
      <c r="D66" s="83"/>
      <c r="E66" s="83"/>
      <c r="F66" s="85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</row>
    <row r="67" spans="1:39" ht="12.75" customHeight="1" x14ac:dyDescent="0.2">
      <c r="A67" s="188"/>
      <c r="B67" s="188"/>
      <c r="C67" s="83"/>
      <c r="D67" s="83"/>
      <c r="E67" s="83"/>
      <c r="F67" s="85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</row>
    <row r="68" spans="1:39" ht="12.75" customHeight="1" x14ac:dyDescent="0.2">
      <c r="A68" s="188"/>
      <c r="B68" s="188"/>
      <c r="C68" s="83"/>
      <c r="D68" s="83"/>
      <c r="E68" s="83"/>
      <c r="F68" s="85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</row>
    <row r="69" spans="1:39" ht="12.75" customHeight="1" x14ac:dyDescent="0.2">
      <c r="A69" s="188"/>
      <c r="B69" s="188"/>
      <c r="C69" s="83"/>
      <c r="D69" s="83"/>
      <c r="E69" s="83"/>
      <c r="F69" s="85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</row>
    <row r="70" spans="1:39" ht="12.75" customHeight="1" x14ac:dyDescent="0.2">
      <c r="A70" s="188"/>
      <c r="B70" s="188"/>
      <c r="C70" s="83"/>
      <c r="D70" s="83"/>
      <c r="E70" s="83"/>
      <c r="F70" s="85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</row>
    <row r="71" spans="1:39" ht="12.75" customHeight="1" x14ac:dyDescent="0.2">
      <c r="A71" s="188"/>
      <c r="B71" s="188"/>
      <c r="C71" s="83"/>
      <c r="D71" s="83"/>
      <c r="E71" s="83"/>
      <c r="F71" s="85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</row>
    <row r="72" spans="1:39" ht="12.75" customHeight="1" x14ac:dyDescent="0.2">
      <c r="A72" s="188"/>
      <c r="B72" s="188"/>
      <c r="C72" s="83"/>
      <c r="D72" s="83"/>
      <c r="E72" s="83"/>
      <c r="F72" s="85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</row>
    <row r="73" spans="1:39" ht="12.75" customHeight="1" x14ac:dyDescent="0.2">
      <c r="A73" s="188"/>
      <c r="B73" s="188"/>
      <c r="C73" s="83"/>
      <c r="D73" s="83"/>
      <c r="E73" s="83"/>
      <c r="F73" s="85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</row>
    <row r="74" spans="1:39" ht="12.75" customHeight="1" x14ac:dyDescent="0.2">
      <c r="A74" s="188"/>
      <c r="B74" s="188"/>
      <c r="C74" s="83"/>
      <c r="D74" s="83"/>
      <c r="E74" s="83"/>
      <c r="F74" s="85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</row>
    <row r="75" spans="1:39" ht="12.75" customHeight="1" x14ac:dyDescent="0.2">
      <c r="A75" s="188"/>
      <c r="B75" s="188"/>
      <c r="C75" s="83"/>
      <c r="D75" s="83"/>
      <c r="E75" s="83"/>
      <c r="F75" s="85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</row>
    <row r="76" spans="1:39" ht="12.75" customHeight="1" x14ac:dyDescent="0.2">
      <c r="A76" s="188"/>
      <c r="B76" s="188"/>
      <c r="C76" s="83"/>
      <c r="D76" s="83"/>
      <c r="E76" s="83"/>
      <c r="F76" s="85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</row>
    <row r="77" spans="1:39" ht="12.75" customHeight="1" x14ac:dyDescent="0.2">
      <c r="A77" s="188"/>
      <c r="B77" s="188"/>
      <c r="C77" s="83"/>
      <c r="D77" s="83"/>
      <c r="E77" s="83"/>
      <c r="F77" s="85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</row>
    <row r="78" spans="1:39" ht="12.75" customHeight="1" x14ac:dyDescent="0.2">
      <c r="A78" s="188"/>
      <c r="B78" s="188"/>
      <c r="C78" s="83"/>
      <c r="D78" s="83"/>
      <c r="E78" s="83"/>
      <c r="F78" s="85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</row>
    <row r="79" spans="1:39" ht="12.75" customHeight="1" x14ac:dyDescent="0.2">
      <c r="A79" s="188"/>
      <c r="B79" s="188"/>
      <c r="C79" s="83"/>
      <c r="D79" s="83"/>
      <c r="E79" s="83"/>
      <c r="F79" s="85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</row>
    <row r="80" spans="1:39" ht="12.75" customHeight="1" x14ac:dyDescent="0.2">
      <c r="A80" s="188"/>
      <c r="B80" s="188"/>
      <c r="C80" s="83"/>
      <c r="D80" s="83"/>
      <c r="E80" s="83"/>
      <c r="F80" s="85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</row>
    <row r="81" spans="1:39" ht="12.75" customHeight="1" x14ac:dyDescent="0.2">
      <c r="A81" s="188"/>
      <c r="B81" s="188"/>
      <c r="C81" s="83"/>
      <c r="D81" s="83"/>
      <c r="E81" s="83"/>
      <c r="F81" s="85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</row>
    <row r="82" spans="1:39" ht="12.75" customHeight="1" x14ac:dyDescent="0.2">
      <c r="A82" s="188"/>
      <c r="B82" s="188"/>
      <c r="C82" s="83"/>
      <c r="D82" s="83"/>
      <c r="E82" s="83"/>
      <c r="F82" s="85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</row>
    <row r="83" spans="1:39" ht="12.75" customHeight="1" x14ac:dyDescent="0.2">
      <c r="A83" s="188"/>
      <c r="B83" s="188"/>
      <c r="C83" s="83"/>
      <c r="D83" s="83"/>
      <c r="E83" s="83"/>
      <c r="F83" s="85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</row>
    <row r="84" spans="1:39" ht="12.75" customHeight="1" x14ac:dyDescent="0.2">
      <c r="A84" s="188"/>
      <c r="B84" s="188"/>
      <c r="C84" s="83"/>
      <c r="D84" s="83"/>
      <c r="E84" s="83"/>
      <c r="F84" s="85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</row>
    <row r="85" spans="1:39" ht="12.75" customHeight="1" x14ac:dyDescent="0.2">
      <c r="A85" s="188"/>
      <c r="B85" s="188"/>
      <c r="C85" s="83"/>
      <c r="D85" s="83"/>
      <c r="E85" s="83"/>
      <c r="F85" s="85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</row>
    <row r="86" spans="1:39" ht="12.75" customHeight="1" x14ac:dyDescent="0.2">
      <c r="A86" s="188"/>
      <c r="B86" s="188"/>
      <c r="C86" s="83"/>
      <c r="D86" s="83"/>
      <c r="E86" s="83"/>
      <c r="F86" s="85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</row>
    <row r="87" spans="1:39" ht="12.75" customHeight="1" x14ac:dyDescent="0.2">
      <c r="A87" s="188"/>
      <c r="B87" s="188"/>
      <c r="C87" s="83"/>
      <c r="D87" s="83"/>
      <c r="E87" s="83"/>
      <c r="F87" s="85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</row>
    <row r="88" spans="1:39" ht="12.75" customHeight="1" x14ac:dyDescent="0.2">
      <c r="A88" s="188"/>
      <c r="B88" s="188"/>
      <c r="C88" s="83"/>
      <c r="D88" s="83"/>
      <c r="E88" s="83"/>
      <c r="F88" s="85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</row>
    <row r="89" spans="1:39" ht="12.75" customHeight="1" x14ac:dyDescent="0.2">
      <c r="A89" s="188"/>
      <c r="B89" s="188"/>
      <c r="C89" s="83"/>
      <c r="D89" s="83"/>
      <c r="E89" s="83"/>
      <c r="F89" s="85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</row>
    <row r="90" spans="1:39" ht="12.75" customHeight="1" x14ac:dyDescent="0.2">
      <c r="A90" s="188"/>
      <c r="B90" s="188"/>
      <c r="C90" s="83"/>
      <c r="D90" s="83"/>
      <c r="E90" s="83"/>
      <c r="F90" s="85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</row>
    <row r="91" spans="1:39" ht="12.75" customHeight="1" x14ac:dyDescent="0.2">
      <c r="A91" s="188"/>
      <c r="B91" s="188"/>
      <c r="C91" s="83"/>
      <c r="D91" s="83"/>
      <c r="E91" s="83"/>
      <c r="F91" s="85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</row>
    <row r="92" spans="1:39" ht="12.75" customHeight="1" x14ac:dyDescent="0.2">
      <c r="A92" s="188"/>
      <c r="B92" s="188"/>
      <c r="C92" s="83"/>
      <c r="D92" s="83"/>
      <c r="E92" s="83"/>
      <c r="F92" s="85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</row>
    <row r="93" spans="1:39" ht="12.75" customHeight="1" x14ac:dyDescent="0.2">
      <c r="A93" s="188"/>
      <c r="B93" s="188"/>
      <c r="C93" s="83"/>
      <c r="D93" s="83"/>
      <c r="E93" s="83"/>
      <c r="F93" s="85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</row>
    <row r="94" spans="1:39" ht="12.75" customHeight="1" x14ac:dyDescent="0.2">
      <c r="A94" s="188"/>
      <c r="B94" s="188"/>
      <c r="C94" s="83"/>
      <c r="D94" s="83"/>
      <c r="E94" s="83"/>
      <c r="F94" s="85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</row>
    <row r="95" spans="1:39" ht="12.75" customHeight="1" x14ac:dyDescent="0.2">
      <c r="A95" s="188"/>
      <c r="B95" s="188"/>
      <c r="C95" s="83"/>
      <c r="D95" s="83"/>
      <c r="E95" s="83"/>
      <c r="F95" s="85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</row>
    <row r="96" spans="1:39" ht="12.75" customHeight="1" x14ac:dyDescent="0.2">
      <c r="A96" s="188"/>
      <c r="B96" s="188"/>
      <c r="C96" s="83"/>
      <c r="D96" s="83"/>
      <c r="E96" s="83"/>
      <c r="F96" s="85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</row>
    <row r="97" spans="1:39" ht="12.75" customHeight="1" x14ac:dyDescent="0.2">
      <c r="A97" s="188"/>
      <c r="B97" s="188"/>
      <c r="C97" s="83"/>
      <c r="D97" s="83"/>
      <c r="E97" s="83"/>
      <c r="F97" s="85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</row>
    <row r="98" spans="1:39" ht="12.75" customHeight="1" x14ac:dyDescent="0.2">
      <c r="A98" s="188"/>
      <c r="B98" s="188"/>
      <c r="C98" s="83"/>
      <c r="D98" s="83"/>
      <c r="E98" s="83"/>
      <c r="F98" s="85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</row>
    <row r="99" spans="1:39" ht="12.75" customHeight="1" x14ac:dyDescent="0.2">
      <c r="A99" s="188"/>
      <c r="B99" s="188"/>
      <c r="C99" s="83"/>
      <c r="D99" s="83"/>
      <c r="E99" s="83"/>
      <c r="F99" s="85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 spans="1:39" ht="12.75" customHeight="1" x14ac:dyDescent="0.2">
      <c r="A100" s="188"/>
      <c r="B100" s="188"/>
      <c r="C100" s="83"/>
      <c r="D100" s="83"/>
      <c r="E100" s="83"/>
      <c r="F100" s="85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  <row r="101" spans="1:39" ht="12.75" customHeight="1" x14ac:dyDescent="0.2">
      <c r="A101" s="188"/>
      <c r="B101" s="188"/>
      <c r="C101" s="83"/>
      <c r="D101" s="83"/>
      <c r="E101" s="83"/>
      <c r="F101" s="85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</row>
    <row r="102" spans="1:39" ht="12.75" customHeight="1" x14ac:dyDescent="0.2">
      <c r="A102" s="188"/>
      <c r="B102" s="188"/>
      <c r="C102" s="83"/>
      <c r="D102" s="83"/>
      <c r="E102" s="83"/>
      <c r="F102" s="85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</row>
    <row r="103" spans="1:39" ht="12.75" customHeight="1" x14ac:dyDescent="0.2">
      <c r="A103" s="188"/>
      <c r="B103" s="188"/>
      <c r="C103" s="83"/>
      <c r="D103" s="83"/>
      <c r="E103" s="83"/>
      <c r="F103" s="85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</row>
    <row r="104" spans="1:39" ht="12.75" customHeight="1" x14ac:dyDescent="0.2">
      <c r="A104" s="188"/>
      <c r="B104" s="188"/>
      <c r="C104" s="83"/>
      <c r="D104" s="83"/>
      <c r="E104" s="83"/>
      <c r="F104" s="85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</row>
    <row r="105" spans="1:39" ht="12.75" customHeight="1" x14ac:dyDescent="0.2">
      <c r="A105" s="188"/>
      <c r="B105" s="188"/>
      <c r="C105" s="83"/>
      <c r="D105" s="83"/>
      <c r="E105" s="83"/>
      <c r="F105" s="85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</row>
    <row r="106" spans="1:39" ht="12.75" customHeight="1" x14ac:dyDescent="0.2">
      <c r="A106" s="188"/>
      <c r="B106" s="188"/>
      <c r="C106" s="83"/>
      <c r="D106" s="83"/>
      <c r="E106" s="83"/>
      <c r="F106" s="85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</row>
    <row r="107" spans="1:39" ht="12.75" customHeight="1" x14ac:dyDescent="0.2">
      <c r="A107" s="188"/>
      <c r="B107" s="188"/>
      <c r="C107" s="83"/>
      <c r="D107" s="83"/>
      <c r="E107" s="83"/>
      <c r="F107" s="85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</row>
    <row r="108" spans="1:39" ht="12.75" customHeight="1" x14ac:dyDescent="0.2">
      <c r="A108" s="188"/>
      <c r="B108" s="188"/>
      <c r="C108" s="83"/>
      <c r="D108" s="83"/>
      <c r="E108" s="83"/>
      <c r="F108" s="85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</row>
    <row r="109" spans="1:39" ht="12.75" customHeight="1" x14ac:dyDescent="0.2">
      <c r="A109" s="188"/>
      <c r="B109" s="188"/>
      <c r="C109" s="83"/>
      <c r="D109" s="83"/>
      <c r="E109" s="83"/>
      <c r="F109" s="85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</row>
    <row r="110" spans="1:39" ht="12.75" customHeight="1" x14ac:dyDescent="0.2">
      <c r="A110" s="188"/>
      <c r="B110" s="188"/>
      <c r="C110" s="83"/>
      <c r="D110" s="83"/>
      <c r="E110" s="83"/>
      <c r="F110" s="85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</row>
    <row r="111" spans="1:39" ht="12.75" customHeight="1" x14ac:dyDescent="0.2">
      <c r="A111" s="188"/>
      <c r="B111" s="188"/>
      <c r="C111" s="83"/>
      <c r="D111" s="83"/>
      <c r="E111" s="83"/>
      <c r="F111" s="85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</row>
    <row r="112" spans="1:39" ht="12.75" customHeight="1" x14ac:dyDescent="0.2">
      <c r="A112" s="188"/>
      <c r="B112" s="188"/>
      <c r="C112" s="83"/>
      <c r="D112" s="83"/>
      <c r="E112" s="83"/>
      <c r="F112" s="85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</row>
    <row r="113" spans="1:39" ht="12.75" customHeight="1" x14ac:dyDescent="0.2">
      <c r="A113" s="188"/>
      <c r="B113" s="188"/>
      <c r="C113" s="83"/>
      <c r="D113" s="83"/>
      <c r="E113" s="83"/>
      <c r="F113" s="85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</row>
    <row r="114" spans="1:39" ht="12.75" customHeight="1" x14ac:dyDescent="0.2">
      <c r="A114" s="188"/>
      <c r="B114" s="188"/>
      <c r="C114" s="83"/>
      <c r="D114" s="83"/>
      <c r="E114" s="83"/>
      <c r="F114" s="85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</row>
    <row r="115" spans="1:39" ht="12.75" customHeight="1" x14ac:dyDescent="0.2">
      <c r="A115" s="188"/>
      <c r="B115" s="188"/>
      <c r="C115" s="83"/>
      <c r="D115" s="83"/>
      <c r="E115" s="83"/>
      <c r="F115" s="85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</row>
    <row r="116" spans="1:39" ht="12.75" customHeight="1" x14ac:dyDescent="0.2">
      <c r="A116" s="188"/>
      <c r="B116" s="188"/>
      <c r="C116" s="83"/>
      <c r="D116" s="83"/>
      <c r="E116" s="83"/>
      <c r="F116" s="85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</row>
    <row r="117" spans="1:39" ht="12.75" customHeight="1" x14ac:dyDescent="0.2">
      <c r="A117" s="188"/>
      <c r="B117" s="188"/>
      <c r="C117" s="83"/>
      <c r="D117" s="83"/>
      <c r="E117" s="83"/>
      <c r="F117" s="85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</row>
    <row r="118" spans="1:39" ht="12.75" customHeight="1" x14ac:dyDescent="0.2">
      <c r="A118" s="188"/>
      <c r="B118" s="188"/>
      <c r="C118" s="83"/>
      <c r="D118" s="83"/>
      <c r="E118" s="83"/>
      <c r="F118" s="85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</row>
    <row r="119" spans="1:39" ht="12.75" customHeight="1" x14ac:dyDescent="0.2">
      <c r="A119" s="188"/>
      <c r="B119" s="188"/>
      <c r="C119" s="83"/>
      <c r="D119" s="83"/>
      <c r="E119" s="83"/>
      <c r="F119" s="85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</row>
    <row r="120" spans="1:39" ht="12.75" customHeight="1" x14ac:dyDescent="0.2">
      <c r="A120" s="188"/>
      <c r="B120" s="188"/>
      <c r="C120" s="83"/>
      <c r="D120" s="83"/>
      <c r="E120" s="83"/>
      <c r="F120" s="85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</row>
    <row r="121" spans="1:39" ht="12.75" customHeight="1" x14ac:dyDescent="0.2">
      <c r="A121" s="188"/>
      <c r="B121" s="188"/>
      <c r="C121" s="83"/>
      <c r="D121" s="83"/>
      <c r="E121" s="83"/>
      <c r="F121" s="85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</row>
    <row r="122" spans="1:39" ht="12.75" customHeight="1" x14ac:dyDescent="0.2">
      <c r="A122" s="188"/>
      <c r="B122" s="188"/>
      <c r="C122" s="83"/>
      <c r="D122" s="83"/>
      <c r="E122" s="83"/>
      <c r="F122" s="85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</row>
    <row r="123" spans="1:39" ht="12.75" customHeight="1" x14ac:dyDescent="0.2">
      <c r="A123" s="188"/>
      <c r="B123" s="188"/>
      <c r="C123" s="83"/>
      <c r="D123" s="83"/>
      <c r="E123" s="83"/>
      <c r="F123" s="85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</row>
    <row r="124" spans="1:39" ht="12.75" customHeight="1" x14ac:dyDescent="0.2">
      <c r="A124" s="188"/>
      <c r="B124" s="188"/>
      <c r="C124" s="83"/>
      <c r="D124" s="83"/>
      <c r="E124" s="83"/>
      <c r="F124" s="85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</row>
    <row r="125" spans="1:39" ht="12.75" customHeight="1" x14ac:dyDescent="0.2">
      <c r="A125" s="188"/>
      <c r="F125" s="85"/>
      <c r="K125" s="83"/>
      <c r="P125" s="91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</row>
    <row r="126" spans="1:39" ht="12.75" customHeight="1" x14ac:dyDescent="0.2">
      <c r="A126" s="188"/>
      <c r="F126" s="85"/>
      <c r="K126" s="83"/>
      <c r="P126" s="91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</row>
    <row r="127" spans="1:39" ht="12.75" customHeight="1" x14ac:dyDescent="0.2">
      <c r="A127" s="188"/>
      <c r="F127" s="85"/>
      <c r="K127" s="83"/>
      <c r="P127" s="91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</row>
    <row r="128" spans="1:39" ht="12.75" customHeight="1" x14ac:dyDescent="0.2">
      <c r="A128" s="188"/>
      <c r="F128" s="85"/>
      <c r="K128" s="83"/>
      <c r="P128" s="91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</row>
    <row r="129" spans="1:39" ht="12.75" customHeight="1" x14ac:dyDescent="0.2">
      <c r="A129" s="188"/>
      <c r="F129" s="85"/>
      <c r="K129" s="83"/>
      <c r="P129" s="91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</row>
    <row r="130" spans="1:39" ht="12.75" customHeight="1" x14ac:dyDescent="0.2">
      <c r="A130" s="188"/>
      <c r="F130" s="85"/>
      <c r="K130" s="83"/>
      <c r="P130" s="91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</row>
    <row r="131" spans="1:39" ht="12.75" customHeight="1" x14ac:dyDescent="0.2">
      <c r="A131" s="188"/>
      <c r="F131" s="85"/>
      <c r="K131" s="83"/>
      <c r="P131" s="91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</row>
    <row r="132" spans="1:39" ht="12.75" customHeight="1" x14ac:dyDescent="0.2">
      <c r="A132" s="188"/>
      <c r="F132" s="85"/>
      <c r="K132" s="83"/>
      <c r="P132" s="91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</row>
    <row r="133" spans="1:39" ht="12.75" customHeight="1" x14ac:dyDescent="0.2">
      <c r="A133" s="188"/>
      <c r="F133" s="85"/>
      <c r="K133" s="83"/>
      <c r="P133" s="91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</row>
    <row r="134" spans="1:39" ht="12.75" customHeight="1" x14ac:dyDescent="0.2">
      <c r="A134" s="188"/>
      <c r="F134" s="85"/>
      <c r="K134" s="83"/>
      <c r="P134" s="91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</row>
    <row r="135" spans="1:39" ht="12.75" customHeight="1" x14ac:dyDescent="0.2">
      <c r="A135" s="188"/>
      <c r="F135" s="85"/>
      <c r="K135" s="83"/>
      <c r="P135" s="91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</row>
    <row r="136" spans="1:39" ht="12.75" customHeight="1" x14ac:dyDescent="0.2">
      <c r="A136" s="188"/>
      <c r="F136" s="85"/>
      <c r="K136" s="83"/>
      <c r="P136" s="91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</row>
    <row r="137" spans="1:39" ht="12.75" customHeight="1" x14ac:dyDescent="0.2">
      <c r="A137" s="188"/>
      <c r="F137" s="85"/>
      <c r="K137" s="83"/>
      <c r="P137" s="91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</row>
    <row r="138" spans="1:39" ht="12.75" customHeight="1" x14ac:dyDescent="0.2">
      <c r="A138" s="188"/>
      <c r="F138" s="85"/>
      <c r="K138" s="83"/>
      <c r="P138" s="91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</row>
    <row r="139" spans="1:39" ht="12.75" customHeight="1" x14ac:dyDescent="0.2">
      <c r="A139" s="188"/>
      <c r="F139" s="85"/>
      <c r="K139" s="83"/>
      <c r="P139" s="91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</row>
    <row r="140" spans="1:39" ht="12.75" customHeight="1" x14ac:dyDescent="0.2">
      <c r="A140" s="188"/>
      <c r="F140" s="85"/>
      <c r="K140" s="83"/>
      <c r="P140" s="91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</row>
    <row r="141" spans="1:39" ht="12.75" customHeight="1" x14ac:dyDescent="0.2">
      <c r="A141" s="188"/>
      <c r="F141" s="85"/>
      <c r="K141" s="83"/>
      <c r="P141" s="91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</row>
    <row r="142" spans="1:39" ht="12.75" customHeight="1" x14ac:dyDescent="0.2">
      <c r="A142" s="188"/>
      <c r="F142" s="85"/>
      <c r="K142" s="83"/>
      <c r="P142" s="91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</row>
    <row r="143" spans="1:39" ht="12.75" customHeight="1" x14ac:dyDescent="0.2">
      <c r="A143" s="188"/>
      <c r="F143" s="85"/>
      <c r="K143" s="83"/>
      <c r="P143" s="91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</row>
    <row r="144" spans="1:39" ht="12.75" customHeight="1" x14ac:dyDescent="0.2">
      <c r="A144" s="188"/>
      <c r="F144" s="85"/>
      <c r="K144" s="83"/>
      <c r="P144" s="91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</row>
    <row r="145" spans="1:39" ht="12.75" customHeight="1" x14ac:dyDescent="0.2">
      <c r="A145" s="188"/>
      <c r="F145" s="85"/>
      <c r="K145" s="83"/>
      <c r="P145" s="91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</row>
    <row r="146" spans="1:39" ht="12.75" customHeight="1" x14ac:dyDescent="0.2">
      <c r="A146" s="188"/>
      <c r="F146" s="85"/>
      <c r="K146" s="83"/>
      <c r="P146" s="91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</row>
    <row r="147" spans="1:39" ht="12.75" customHeight="1" x14ac:dyDescent="0.2">
      <c r="A147" s="188"/>
      <c r="F147" s="85"/>
      <c r="K147" s="83"/>
      <c r="P147" s="91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</row>
    <row r="148" spans="1:39" ht="12.75" customHeight="1" x14ac:dyDescent="0.2">
      <c r="A148" s="188"/>
      <c r="F148" s="85"/>
      <c r="K148" s="83"/>
      <c r="P148" s="91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</row>
    <row r="149" spans="1:39" ht="12.75" customHeight="1" x14ac:dyDescent="0.2">
      <c r="A149" s="188"/>
      <c r="F149" s="85"/>
      <c r="K149" s="83"/>
      <c r="P149" s="91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</row>
    <row r="150" spans="1:39" ht="12.75" customHeight="1" x14ac:dyDescent="0.2">
      <c r="A150" s="188"/>
      <c r="F150" s="85"/>
      <c r="K150" s="83"/>
      <c r="P150" s="91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</row>
    <row r="151" spans="1:39" ht="12.75" customHeight="1" x14ac:dyDescent="0.2">
      <c r="A151" s="188"/>
      <c r="F151" s="85"/>
      <c r="K151" s="83"/>
      <c r="P151" s="91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</row>
    <row r="152" spans="1:39" ht="12.75" customHeight="1" x14ac:dyDescent="0.2">
      <c r="A152" s="188"/>
      <c r="F152" s="85"/>
      <c r="K152" s="83"/>
      <c r="P152" s="91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</row>
    <row r="153" spans="1:39" ht="12.75" customHeight="1" x14ac:dyDescent="0.2">
      <c r="A153" s="188"/>
      <c r="F153" s="85"/>
      <c r="K153" s="83"/>
      <c r="P153" s="91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</row>
    <row r="154" spans="1:39" ht="12.75" customHeight="1" x14ac:dyDescent="0.2">
      <c r="A154" s="188"/>
      <c r="F154" s="85"/>
      <c r="K154" s="83"/>
      <c r="P154" s="91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</row>
    <row r="155" spans="1:39" ht="12.75" customHeight="1" x14ac:dyDescent="0.2">
      <c r="A155" s="188"/>
      <c r="F155" s="85"/>
      <c r="K155" s="83"/>
      <c r="P155" s="91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</row>
    <row r="156" spans="1:39" ht="12.75" customHeight="1" x14ac:dyDescent="0.2">
      <c r="A156" s="188"/>
      <c r="F156" s="85"/>
      <c r="K156" s="83"/>
      <c r="P156" s="91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</row>
    <row r="157" spans="1:39" ht="12.75" customHeight="1" x14ac:dyDescent="0.2">
      <c r="A157" s="188"/>
      <c r="F157" s="85"/>
      <c r="K157" s="83"/>
      <c r="P157" s="91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</row>
    <row r="158" spans="1:39" ht="12.75" customHeight="1" x14ac:dyDescent="0.2">
      <c r="A158" s="188"/>
      <c r="F158" s="85"/>
      <c r="K158" s="83"/>
      <c r="P158" s="91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</row>
    <row r="159" spans="1:39" ht="12.75" customHeight="1" x14ac:dyDescent="0.2">
      <c r="A159" s="188"/>
      <c r="F159" s="85"/>
      <c r="K159" s="83"/>
      <c r="P159" s="91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</row>
    <row r="160" spans="1:39" ht="12.75" customHeight="1" x14ac:dyDescent="0.2">
      <c r="A160" s="188"/>
      <c r="F160" s="85"/>
      <c r="K160" s="83"/>
      <c r="P160" s="91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</row>
    <row r="161" spans="1:39" ht="12.75" customHeight="1" x14ac:dyDescent="0.2">
      <c r="A161" s="188"/>
      <c r="F161" s="85"/>
      <c r="K161" s="83"/>
      <c r="P161" s="91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</row>
    <row r="162" spans="1:39" ht="12.75" customHeight="1" x14ac:dyDescent="0.2">
      <c r="A162" s="188"/>
      <c r="F162" s="85"/>
      <c r="K162" s="83"/>
      <c r="P162" s="91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</row>
    <row r="163" spans="1:39" ht="12.75" customHeight="1" x14ac:dyDescent="0.2">
      <c r="A163" s="188"/>
      <c r="F163" s="85"/>
      <c r="K163" s="83"/>
      <c r="P163" s="91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</row>
    <row r="164" spans="1:39" ht="12.75" customHeight="1" x14ac:dyDescent="0.2">
      <c r="A164" s="188"/>
      <c r="F164" s="85"/>
      <c r="K164" s="83"/>
      <c r="P164" s="91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</row>
    <row r="165" spans="1:39" ht="12.75" customHeight="1" x14ac:dyDescent="0.2">
      <c r="A165" s="188"/>
      <c r="F165" s="85"/>
      <c r="K165" s="83"/>
      <c r="P165" s="91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</row>
    <row r="166" spans="1:39" ht="12.75" customHeight="1" x14ac:dyDescent="0.2">
      <c r="A166" s="188"/>
      <c r="F166" s="85"/>
      <c r="K166" s="83"/>
      <c r="P166" s="91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</row>
    <row r="167" spans="1:39" ht="12.75" customHeight="1" x14ac:dyDescent="0.2">
      <c r="A167" s="188"/>
      <c r="F167" s="85"/>
      <c r="K167" s="83"/>
      <c r="P167" s="91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</row>
    <row r="168" spans="1:39" ht="12.75" customHeight="1" x14ac:dyDescent="0.2">
      <c r="A168" s="188"/>
      <c r="F168" s="85"/>
      <c r="K168" s="83"/>
      <c r="P168" s="91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</row>
    <row r="169" spans="1:39" ht="12.75" customHeight="1" x14ac:dyDescent="0.2">
      <c r="A169" s="188"/>
      <c r="F169" s="85"/>
      <c r="K169" s="83"/>
      <c r="P169" s="91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</row>
    <row r="170" spans="1:39" ht="12.75" customHeight="1" x14ac:dyDescent="0.2">
      <c r="A170" s="188"/>
      <c r="F170" s="85"/>
      <c r="K170" s="83"/>
      <c r="P170" s="91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</row>
    <row r="171" spans="1:39" ht="12.75" customHeight="1" x14ac:dyDescent="0.2">
      <c r="A171" s="188"/>
      <c r="F171" s="85"/>
      <c r="K171" s="83"/>
      <c r="P171" s="91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</row>
    <row r="172" spans="1:39" ht="12.75" customHeight="1" x14ac:dyDescent="0.2">
      <c r="A172" s="188"/>
      <c r="F172" s="85"/>
      <c r="K172" s="83"/>
      <c r="P172" s="91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</row>
    <row r="173" spans="1:39" ht="12.75" customHeight="1" x14ac:dyDescent="0.2">
      <c r="A173" s="188"/>
      <c r="F173" s="85"/>
      <c r="K173" s="83"/>
      <c r="P173" s="91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</row>
    <row r="174" spans="1:39" ht="12.75" customHeight="1" x14ac:dyDescent="0.2">
      <c r="A174" s="188"/>
      <c r="F174" s="85"/>
      <c r="K174" s="83"/>
      <c r="P174" s="91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</row>
    <row r="175" spans="1:39" ht="12.75" customHeight="1" x14ac:dyDescent="0.2">
      <c r="A175" s="188"/>
      <c r="F175" s="85"/>
      <c r="K175" s="83"/>
      <c r="P175" s="91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</row>
    <row r="176" spans="1:39" ht="12.75" customHeight="1" x14ac:dyDescent="0.2">
      <c r="A176" s="188"/>
      <c r="F176" s="85"/>
      <c r="K176" s="83"/>
      <c r="P176" s="91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</row>
    <row r="177" spans="1:39" ht="12.75" customHeight="1" x14ac:dyDescent="0.2">
      <c r="A177" s="188"/>
      <c r="F177" s="85"/>
      <c r="K177" s="83"/>
      <c r="P177" s="91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</row>
    <row r="178" spans="1:39" ht="12.75" customHeight="1" x14ac:dyDescent="0.2">
      <c r="A178" s="188"/>
      <c r="F178" s="85"/>
      <c r="K178" s="83"/>
      <c r="P178" s="91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</row>
    <row r="179" spans="1:39" ht="12.75" customHeight="1" x14ac:dyDescent="0.2">
      <c r="A179" s="188"/>
      <c r="F179" s="85"/>
      <c r="K179" s="83"/>
      <c r="P179" s="91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</row>
    <row r="180" spans="1:39" ht="12.75" customHeight="1" x14ac:dyDescent="0.2">
      <c r="A180" s="188"/>
      <c r="F180" s="85"/>
      <c r="K180" s="83"/>
      <c r="P180" s="91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</row>
    <row r="181" spans="1:39" ht="12.75" customHeight="1" x14ac:dyDescent="0.2">
      <c r="A181" s="188"/>
      <c r="F181" s="85"/>
      <c r="K181" s="83"/>
      <c r="P181" s="91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</row>
    <row r="182" spans="1:39" ht="12.75" customHeight="1" x14ac:dyDescent="0.2">
      <c r="A182" s="188"/>
      <c r="F182" s="85"/>
      <c r="K182" s="83"/>
      <c r="P182" s="91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</row>
    <row r="183" spans="1:39" ht="12.75" customHeight="1" x14ac:dyDescent="0.2">
      <c r="A183" s="188"/>
      <c r="F183" s="85"/>
      <c r="K183" s="83"/>
      <c r="P183" s="91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</row>
    <row r="184" spans="1:39" ht="12.75" customHeight="1" x14ac:dyDescent="0.2">
      <c r="A184" s="188"/>
      <c r="F184" s="85"/>
      <c r="K184" s="83"/>
      <c r="P184" s="91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</row>
    <row r="185" spans="1:39" ht="12.75" customHeight="1" x14ac:dyDescent="0.2">
      <c r="A185" s="188"/>
      <c r="F185" s="85"/>
      <c r="K185" s="83"/>
      <c r="P185" s="91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</row>
    <row r="186" spans="1:39" ht="12.75" customHeight="1" x14ac:dyDescent="0.2">
      <c r="A186" s="188"/>
      <c r="F186" s="85"/>
      <c r="K186" s="83"/>
      <c r="P186" s="91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</row>
    <row r="187" spans="1:39" ht="12.75" customHeight="1" x14ac:dyDescent="0.2">
      <c r="A187" s="188"/>
      <c r="F187" s="85"/>
      <c r="K187" s="83"/>
      <c r="P187" s="91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</row>
    <row r="188" spans="1:39" ht="12.75" customHeight="1" x14ac:dyDescent="0.2">
      <c r="A188" s="188"/>
      <c r="F188" s="85"/>
      <c r="K188" s="83"/>
      <c r="P188" s="91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</row>
    <row r="189" spans="1:39" ht="12.75" customHeight="1" x14ac:dyDescent="0.2">
      <c r="A189" s="188"/>
      <c r="F189" s="85"/>
      <c r="K189" s="83"/>
      <c r="P189" s="91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</row>
    <row r="190" spans="1:39" ht="12.75" customHeight="1" x14ac:dyDescent="0.2">
      <c r="A190" s="188"/>
      <c r="F190" s="85"/>
      <c r="K190" s="83"/>
      <c r="P190" s="91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</row>
    <row r="191" spans="1:39" ht="12.75" customHeight="1" x14ac:dyDescent="0.2">
      <c r="A191" s="188"/>
      <c r="F191" s="85"/>
      <c r="K191" s="83"/>
      <c r="P191" s="91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</row>
    <row r="192" spans="1:39" ht="12.75" customHeight="1" x14ac:dyDescent="0.2">
      <c r="A192" s="188"/>
      <c r="F192" s="85"/>
      <c r="K192" s="83"/>
      <c r="P192" s="91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</row>
    <row r="193" spans="1:39" ht="12.75" customHeight="1" x14ac:dyDescent="0.2">
      <c r="A193" s="188"/>
      <c r="F193" s="85"/>
      <c r="K193" s="83"/>
      <c r="P193" s="91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</row>
    <row r="194" spans="1:39" ht="12.75" customHeight="1" x14ac:dyDescent="0.2">
      <c r="A194" s="188"/>
      <c r="F194" s="85"/>
      <c r="K194" s="83"/>
      <c r="P194" s="91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</row>
    <row r="195" spans="1:39" ht="12.75" customHeight="1" x14ac:dyDescent="0.2">
      <c r="A195" s="188"/>
      <c r="F195" s="85"/>
      <c r="K195" s="83"/>
      <c r="P195" s="91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</row>
    <row r="196" spans="1:39" ht="15.75" customHeight="1" x14ac:dyDescent="0.2"/>
    <row r="197" spans="1:39" ht="15.75" customHeight="1" x14ac:dyDescent="0.2"/>
    <row r="198" spans="1:39" ht="15.75" customHeight="1" x14ac:dyDescent="0.2"/>
    <row r="199" spans="1:39" ht="15.75" customHeight="1" x14ac:dyDescent="0.2"/>
    <row r="200" spans="1:39" ht="15.75" customHeight="1" x14ac:dyDescent="0.2"/>
    <row r="201" spans="1:39" ht="15.75" customHeight="1" x14ac:dyDescent="0.2"/>
    <row r="202" spans="1:39" ht="15.75" customHeight="1" x14ac:dyDescent="0.2"/>
    <row r="203" spans="1:39" ht="15.75" customHeight="1" x14ac:dyDescent="0.2"/>
    <row r="204" spans="1:39" ht="15.75" customHeight="1" x14ac:dyDescent="0.2"/>
    <row r="205" spans="1:39" ht="15.75" customHeight="1" x14ac:dyDescent="0.2"/>
    <row r="206" spans="1:39" ht="15.75" customHeight="1" x14ac:dyDescent="0.2"/>
    <row r="207" spans="1:39" ht="15.75" customHeight="1" x14ac:dyDescent="0.2"/>
    <row r="208" spans="1:3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</sheetData>
  <mergeCells count="6">
    <mergeCell ref="AA2:AD2"/>
    <mergeCell ref="G2:J2"/>
    <mergeCell ref="B10:E10"/>
    <mergeCell ref="L2:O2"/>
    <mergeCell ref="Q2:T2"/>
    <mergeCell ref="V2:Y2"/>
  </mergeCells>
  <conditionalFormatting sqref="G4:J4">
    <cfRule type="expression" dxfId="27" priority="1" stopIfTrue="1">
      <formula>$F4=1</formula>
    </cfRule>
  </conditionalFormatting>
  <conditionalFormatting sqref="G5:J5">
    <cfRule type="expression" dxfId="26" priority="4" stopIfTrue="1">
      <formula>$F5=1</formula>
    </cfRule>
  </conditionalFormatting>
  <conditionalFormatting sqref="G6:J6">
    <cfRule type="expression" dxfId="25" priority="7" stopIfTrue="1">
      <formula>$F6=1</formula>
    </cfRule>
  </conditionalFormatting>
  <conditionalFormatting sqref="G7:J7">
    <cfRule type="expression" dxfId="24" priority="10" stopIfTrue="1">
      <formula>$F7=1</formula>
    </cfRule>
  </conditionalFormatting>
  <conditionalFormatting sqref="G8:J8">
    <cfRule type="expression" dxfId="23" priority="13" stopIfTrue="1">
      <formula>$F8=1</formula>
    </cfRule>
  </conditionalFormatting>
  <conditionalFormatting sqref="G9:J9">
    <cfRule type="expression" dxfId="22" priority="16" stopIfTrue="1">
      <formula>$F9=1</formula>
    </cfRule>
  </conditionalFormatting>
  <conditionalFormatting sqref="E4:E9">
    <cfRule type="expression" dxfId="21" priority="131" stopIfTrue="1">
      <formula>AND(SUM(#REF!,#REF!,#REF!,#REF!)&gt;0,$E4="")</formula>
    </cfRule>
  </conditionalFormatting>
  <conditionalFormatting sqref="AA4:AD4 V4:Y9 L4:O9 Q4:T9">
    <cfRule type="expression" dxfId="20" priority="177" stopIfTrue="1">
      <formula>AND(#REF!="finalised",#REF!="finalised",L4&lt;&gt;0)</formula>
    </cfRule>
  </conditionalFormatting>
  <conditionalFormatting sqref="AA5:AD5">
    <cfRule type="expression" dxfId="19" priority="182" stopIfTrue="1">
      <formula>AND(#REF!="finalised",#REF!="finalised",AA5&lt;&gt;0)</formula>
    </cfRule>
  </conditionalFormatting>
  <conditionalFormatting sqref="AA6:AD6">
    <cfRule type="expression" dxfId="18" priority="183" stopIfTrue="1">
      <formula>AND(#REF!="finalised",#REF!="finalised",AA6&lt;&gt;0)</formula>
    </cfRule>
  </conditionalFormatting>
  <conditionalFormatting sqref="AA7:AD7">
    <cfRule type="expression" dxfId="17" priority="184" stopIfTrue="1">
      <formula>AND(#REF!="finalised",#REF!="finalised",AA7&lt;&gt;0)</formula>
    </cfRule>
  </conditionalFormatting>
  <conditionalFormatting sqref="AA8:AD8">
    <cfRule type="expression" dxfId="16" priority="185" stopIfTrue="1">
      <formula>AND(#REF!="finalised",#REF!="finalised",AA8&lt;&gt;0)</formula>
    </cfRule>
  </conditionalFormatting>
  <conditionalFormatting sqref="AA9:AD9">
    <cfRule type="expression" dxfId="15" priority="186" stopIfTrue="1">
      <formula>AND(#REF!="finalised",#REF!="finalised",AA9&lt;&gt;0)</formula>
    </cfRule>
  </conditionalFormatting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9CCFF"/>
    <pageSetUpPr fitToPage="1"/>
  </sheetPr>
  <dimension ref="A1:AC971"/>
  <sheetViews>
    <sheetView showGridLines="0" zoomScaleNormal="100" zoomScaleSheetLayoutView="100" workbookViewId="0"/>
  </sheetViews>
  <sheetFormatPr defaultColWidth="14.42578125" defaultRowHeight="15" customHeight="1" x14ac:dyDescent="0.2"/>
  <cols>
    <col min="1" max="1" width="4.42578125" style="193" customWidth="1"/>
    <col min="2" max="2" width="40.7109375" style="193" customWidth="1"/>
    <col min="3" max="3" width="14.5703125" style="86" customWidth="1"/>
    <col min="4" max="4" width="20.7109375" style="86" customWidth="1"/>
    <col min="5" max="5" width="3.7109375" style="86" customWidth="1"/>
    <col min="6" max="9" width="12.7109375" style="86" customWidth="1"/>
    <col min="10" max="10" width="3.7109375" style="86" customWidth="1"/>
    <col min="11" max="14" width="12.7109375" style="86" customWidth="1"/>
    <col min="15" max="15" width="3.7109375" style="86" customWidth="1"/>
    <col min="16" max="19" width="12.7109375" style="86" customWidth="1"/>
    <col min="20" max="20" width="3.7109375" style="86" customWidth="1"/>
    <col min="21" max="24" width="12.7109375" style="86" customWidth="1"/>
    <col min="25" max="25" width="3.7109375" style="86" customWidth="1"/>
    <col min="26" max="29" width="12.7109375" style="86" customWidth="1"/>
    <col min="30" max="16384" width="14.42578125" style="86"/>
  </cols>
  <sheetData>
    <row r="1" spans="1:29" s="193" customFormat="1" ht="15.75" customHeight="1" thickBot="1" x14ac:dyDescent="0.25"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</row>
    <row r="2" spans="1:29" ht="13.5" thickBot="1" x14ac:dyDescent="0.25">
      <c r="A2" s="188"/>
      <c r="B2" s="192" t="s">
        <v>11</v>
      </c>
      <c r="C2" s="188"/>
      <c r="D2" s="188"/>
      <c r="E2" s="188"/>
      <c r="F2" s="336" t="s">
        <v>12</v>
      </c>
      <c r="G2" s="325"/>
      <c r="H2" s="325"/>
      <c r="I2" s="296"/>
      <c r="J2" s="188"/>
      <c r="K2" s="290" t="s">
        <v>98</v>
      </c>
      <c r="L2" s="291"/>
      <c r="M2" s="291"/>
      <c r="N2" s="292"/>
      <c r="O2" s="188"/>
      <c r="P2" s="290" t="s">
        <v>78</v>
      </c>
      <c r="Q2" s="291"/>
      <c r="R2" s="291"/>
      <c r="S2" s="292"/>
      <c r="T2" s="193"/>
      <c r="U2" s="290" t="s">
        <v>79</v>
      </c>
      <c r="V2" s="291"/>
      <c r="W2" s="291"/>
      <c r="X2" s="292"/>
      <c r="Y2" s="193"/>
      <c r="Z2" s="290" t="s">
        <v>80</v>
      </c>
      <c r="AA2" s="291"/>
      <c r="AB2" s="291"/>
      <c r="AC2" s="292"/>
    </row>
    <row r="3" spans="1:29" ht="39" customHeight="1" thickBot="1" x14ac:dyDescent="0.25">
      <c r="A3" s="194"/>
      <c r="B3" s="170" t="s">
        <v>37</v>
      </c>
      <c r="C3" s="191" t="s">
        <v>38</v>
      </c>
      <c r="D3" s="172" t="s">
        <v>16</v>
      </c>
      <c r="E3" s="100"/>
      <c r="F3" s="165" t="s">
        <v>77</v>
      </c>
      <c r="G3" s="166" t="s">
        <v>78</v>
      </c>
      <c r="H3" s="166" t="s">
        <v>79</v>
      </c>
      <c r="I3" s="167" t="s">
        <v>80</v>
      </c>
      <c r="J3" s="100"/>
      <c r="K3" s="248" t="s">
        <v>2</v>
      </c>
      <c r="L3" s="249" t="s">
        <v>3</v>
      </c>
      <c r="M3" s="249" t="s">
        <v>4</v>
      </c>
      <c r="N3" s="250" t="s">
        <v>5</v>
      </c>
      <c r="O3" s="122"/>
      <c r="P3" s="248" t="s">
        <v>2</v>
      </c>
      <c r="Q3" s="249" t="s">
        <v>3</v>
      </c>
      <c r="R3" s="249" t="s">
        <v>4</v>
      </c>
      <c r="S3" s="250" t="s">
        <v>5</v>
      </c>
      <c r="T3" s="104"/>
      <c r="U3" s="248" t="s">
        <v>2</v>
      </c>
      <c r="V3" s="249" t="s">
        <v>3</v>
      </c>
      <c r="W3" s="249" t="s">
        <v>4</v>
      </c>
      <c r="X3" s="250" t="s">
        <v>5</v>
      </c>
      <c r="Y3" s="104"/>
      <c r="Z3" s="248" t="s">
        <v>2</v>
      </c>
      <c r="AA3" s="249" t="s">
        <v>3</v>
      </c>
      <c r="AB3" s="249" t="s">
        <v>4</v>
      </c>
      <c r="AC3" s="250" t="s">
        <v>5</v>
      </c>
    </row>
    <row r="4" spans="1:29" ht="12.75" customHeight="1" x14ac:dyDescent="0.2">
      <c r="A4" s="188"/>
      <c r="B4" s="195" t="s">
        <v>39</v>
      </c>
      <c r="C4" s="190"/>
      <c r="D4" s="196" t="s">
        <v>13</v>
      </c>
      <c r="E4" s="83"/>
      <c r="F4" s="138">
        <f t="shared" ref="F4:F10" si="0">SUM(K4:N4)</f>
        <v>0</v>
      </c>
      <c r="G4" s="139">
        <f t="shared" ref="G4:G10" si="1">SUM(P4:S4)</f>
        <v>0</v>
      </c>
      <c r="H4" s="139">
        <f t="shared" ref="H4:H7" si="2">SUM(U4:X4)</f>
        <v>0</v>
      </c>
      <c r="I4" s="140">
        <f t="shared" ref="I4:I10" si="3">SUM(Z4:AC4)</f>
        <v>0</v>
      </c>
      <c r="J4" s="83"/>
      <c r="K4" s="129"/>
      <c r="L4" s="176"/>
      <c r="M4" s="176"/>
      <c r="N4" s="177"/>
      <c r="O4" s="83"/>
      <c r="P4" s="135"/>
      <c r="Q4" s="136"/>
      <c r="R4" s="136"/>
      <c r="S4" s="137"/>
      <c r="T4" s="83"/>
      <c r="U4" s="135"/>
      <c r="V4" s="136"/>
      <c r="W4" s="136"/>
      <c r="X4" s="137"/>
      <c r="Y4" s="83"/>
      <c r="Z4" s="135"/>
      <c r="AA4" s="136"/>
      <c r="AB4" s="136"/>
      <c r="AC4" s="137"/>
    </row>
    <row r="5" spans="1:29" ht="12.75" customHeight="1" x14ac:dyDescent="0.2">
      <c r="A5" s="188"/>
      <c r="B5" s="197"/>
      <c r="C5" s="157"/>
      <c r="D5" s="198"/>
      <c r="E5" s="83"/>
      <c r="F5" s="138">
        <f t="shared" si="0"/>
        <v>0</v>
      </c>
      <c r="G5" s="139">
        <f t="shared" si="1"/>
        <v>0</v>
      </c>
      <c r="H5" s="139">
        <f t="shared" si="2"/>
        <v>0</v>
      </c>
      <c r="I5" s="140">
        <f t="shared" si="3"/>
        <v>0</v>
      </c>
      <c r="J5" s="83"/>
      <c r="K5" s="129"/>
      <c r="L5" s="130"/>
      <c r="M5" s="130"/>
      <c r="N5" s="128"/>
      <c r="O5" s="83"/>
      <c r="P5" s="129"/>
      <c r="Q5" s="130"/>
      <c r="R5" s="130"/>
      <c r="S5" s="128"/>
      <c r="T5" s="83"/>
      <c r="U5" s="129"/>
      <c r="V5" s="130"/>
      <c r="W5" s="130"/>
      <c r="X5" s="128"/>
      <c r="Y5" s="83"/>
      <c r="Z5" s="129"/>
      <c r="AA5" s="130"/>
      <c r="AB5" s="130"/>
      <c r="AC5" s="128"/>
    </row>
    <row r="6" spans="1:29" ht="12.75" customHeight="1" x14ac:dyDescent="0.2">
      <c r="A6" s="188"/>
      <c r="B6" s="197"/>
      <c r="C6" s="157"/>
      <c r="D6" s="201"/>
      <c r="E6" s="83"/>
      <c r="F6" s="138">
        <f t="shared" si="0"/>
        <v>0</v>
      </c>
      <c r="G6" s="139">
        <f t="shared" si="1"/>
        <v>0</v>
      </c>
      <c r="H6" s="139">
        <f t="shared" si="2"/>
        <v>0</v>
      </c>
      <c r="I6" s="140">
        <f t="shared" si="3"/>
        <v>0</v>
      </c>
      <c r="J6" s="83"/>
      <c r="K6" s="129"/>
      <c r="L6" s="130"/>
      <c r="M6" s="130"/>
      <c r="N6" s="128"/>
      <c r="O6" s="83"/>
      <c r="P6" s="129"/>
      <c r="Q6" s="130"/>
      <c r="R6" s="130"/>
      <c r="S6" s="128"/>
      <c r="T6" s="83"/>
      <c r="U6" s="129"/>
      <c r="V6" s="130"/>
      <c r="W6" s="130"/>
      <c r="X6" s="128"/>
      <c r="Y6" s="83"/>
      <c r="Z6" s="129"/>
      <c r="AA6" s="130"/>
      <c r="AB6" s="130"/>
      <c r="AC6" s="128"/>
    </row>
    <row r="7" spans="1:29" ht="12.75" customHeight="1" x14ac:dyDescent="0.2">
      <c r="A7" s="188"/>
      <c r="B7" s="197"/>
      <c r="C7" s="157"/>
      <c r="D7" s="198"/>
      <c r="E7" s="83"/>
      <c r="F7" s="138">
        <f t="shared" si="0"/>
        <v>0</v>
      </c>
      <c r="G7" s="139">
        <f t="shared" si="1"/>
        <v>0</v>
      </c>
      <c r="H7" s="139">
        <f t="shared" si="2"/>
        <v>0</v>
      </c>
      <c r="I7" s="140">
        <f t="shared" si="3"/>
        <v>0</v>
      </c>
      <c r="J7" s="83"/>
      <c r="K7" s="129"/>
      <c r="L7" s="130"/>
      <c r="M7" s="130"/>
      <c r="N7" s="128"/>
      <c r="O7" s="83"/>
      <c r="P7" s="129"/>
      <c r="Q7" s="130"/>
      <c r="R7" s="130"/>
      <c r="S7" s="128"/>
      <c r="T7" s="83"/>
      <c r="U7" s="129"/>
      <c r="V7" s="130"/>
      <c r="W7" s="130"/>
      <c r="X7" s="128"/>
      <c r="Y7" s="83"/>
      <c r="Z7" s="129"/>
      <c r="AA7" s="130"/>
      <c r="AB7" s="130"/>
      <c r="AC7" s="128"/>
    </row>
    <row r="8" spans="1:29" ht="12.75" customHeight="1" x14ac:dyDescent="0.2">
      <c r="A8" s="188"/>
      <c r="B8" s="197"/>
      <c r="C8" s="157"/>
      <c r="D8" s="198"/>
      <c r="E8" s="83"/>
      <c r="F8" s="138">
        <f t="shared" si="0"/>
        <v>0</v>
      </c>
      <c r="G8" s="139">
        <f t="shared" si="1"/>
        <v>0</v>
      </c>
      <c r="H8" s="139">
        <f t="shared" ref="H8:H10" si="4">SUM(U8:X8)</f>
        <v>0</v>
      </c>
      <c r="I8" s="140">
        <f t="shared" si="3"/>
        <v>0</v>
      </c>
      <c r="J8" s="83"/>
      <c r="K8" s="129"/>
      <c r="L8" s="130"/>
      <c r="M8" s="130"/>
      <c r="N8" s="128"/>
      <c r="O8" s="83"/>
      <c r="P8" s="129"/>
      <c r="Q8" s="130"/>
      <c r="R8" s="130"/>
      <c r="S8" s="128"/>
      <c r="T8" s="83"/>
      <c r="U8" s="129"/>
      <c r="V8" s="130"/>
      <c r="W8" s="130"/>
      <c r="X8" s="128"/>
      <c r="Y8" s="83"/>
      <c r="Z8" s="129"/>
      <c r="AA8" s="130"/>
      <c r="AB8" s="130"/>
      <c r="AC8" s="128"/>
    </row>
    <row r="9" spans="1:29" ht="12.75" customHeight="1" thickBot="1" x14ac:dyDescent="0.25">
      <c r="A9" s="188"/>
      <c r="B9" s="197"/>
      <c r="C9" s="157"/>
      <c r="D9" s="198"/>
      <c r="E9" s="83"/>
      <c r="F9" s="138">
        <f t="shared" si="0"/>
        <v>0</v>
      </c>
      <c r="G9" s="139">
        <f t="shared" si="1"/>
        <v>0</v>
      </c>
      <c r="H9" s="139">
        <f t="shared" si="4"/>
        <v>0</v>
      </c>
      <c r="I9" s="140">
        <f t="shared" si="3"/>
        <v>0</v>
      </c>
      <c r="J9" s="83"/>
      <c r="K9" s="129"/>
      <c r="L9" s="130"/>
      <c r="M9" s="130"/>
      <c r="N9" s="128"/>
      <c r="O9" s="83"/>
      <c r="P9" s="129"/>
      <c r="Q9" s="130"/>
      <c r="R9" s="130"/>
      <c r="S9" s="128"/>
      <c r="T9" s="83"/>
      <c r="U9" s="129"/>
      <c r="V9" s="130"/>
      <c r="W9" s="130"/>
      <c r="X9" s="128"/>
      <c r="Y9" s="83"/>
      <c r="Z9" s="129"/>
      <c r="AA9" s="130"/>
      <c r="AB9" s="130"/>
      <c r="AC9" s="128"/>
    </row>
    <row r="10" spans="1:29" ht="15.75" customHeight="1" thickBot="1" x14ac:dyDescent="0.25">
      <c r="A10" s="192"/>
      <c r="B10" s="326" t="s">
        <v>40</v>
      </c>
      <c r="C10" s="327"/>
      <c r="D10" s="328"/>
      <c r="E10" s="91"/>
      <c r="F10" s="131">
        <f t="shared" si="0"/>
        <v>0</v>
      </c>
      <c r="G10" s="132">
        <f t="shared" si="1"/>
        <v>0</v>
      </c>
      <c r="H10" s="132">
        <f t="shared" si="4"/>
        <v>0</v>
      </c>
      <c r="I10" s="133">
        <f t="shared" si="3"/>
        <v>0</v>
      </c>
      <c r="J10" s="91"/>
      <c r="K10" s="131">
        <f>SUM(K4:K9)</f>
        <v>0</v>
      </c>
      <c r="L10" s="132">
        <f t="shared" ref="L10:N10" si="5">SUM(L4:L9)</f>
        <v>0</v>
      </c>
      <c r="M10" s="132">
        <f t="shared" si="5"/>
        <v>0</v>
      </c>
      <c r="N10" s="133">
        <f t="shared" si="5"/>
        <v>0</v>
      </c>
      <c r="O10" s="91"/>
      <c r="P10" s="131">
        <f>SUM(P4:P9)</f>
        <v>0</v>
      </c>
      <c r="Q10" s="132">
        <f t="shared" ref="Q10" si="6">SUM(Q4:Q9)</f>
        <v>0</v>
      </c>
      <c r="R10" s="132">
        <f t="shared" ref="R10" si="7">SUM(R4:R9)</f>
        <v>0</v>
      </c>
      <c r="S10" s="133">
        <f t="shared" ref="S10" si="8">SUM(S4:S9)</f>
        <v>0</v>
      </c>
      <c r="T10" s="91"/>
      <c r="U10" s="131">
        <f>SUM(U4:U9)</f>
        <v>0</v>
      </c>
      <c r="V10" s="132">
        <f t="shared" ref="V10" si="9">SUM(V4:V9)</f>
        <v>0</v>
      </c>
      <c r="W10" s="132">
        <f t="shared" ref="W10" si="10">SUM(W4:W9)</f>
        <v>0</v>
      </c>
      <c r="X10" s="133">
        <f t="shared" ref="X10" si="11">SUM(X4:X9)</f>
        <v>0</v>
      </c>
      <c r="Y10" s="91"/>
      <c r="Z10" s="131">
        <f>SUM(Z4:Z9)</f>
        <v>0</v>
      </c>
      <c r="AA10" s="132">
        <f t="shared" ref="AA10" si="12">SUM(AA4:AA9)</f>
        <v>0</v>
      </c>
      <c r="AB10" s="132">
        <f t="shared" ref="AB10" si="13">SUM(AB4:AB9)</f>
        <v>0</v>
      </c>
      <c r="AC10" s="133">
        <f t="shared" ref="AC10" si="14">SUM(AC4:AC9)</f>
        <v>0</v>
      </c>
    </row>
    <row r="11" spans="1:29" ht="21.75" customHeight="1" x14ac:dyDescent="0.2">
      <c r="A11" s="192"/>
      <c r="B11" s="19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</row>
    <row r="12" spans="1:29" ht="12.75" customHeight="1" x14ac:dyDescent="0.2">
      <c r="A12" s="188"/>
      <c r="B12" s="188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1:29" ht="12.75" customHeight="1" x14ac:dyDescent="0.2">
      <c r="A13" s="188"/>
      <c r="B13" s="188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1:29" ht="12.75" customHeight="1" x14ac:dyDescent="0.2">
      <c r="A14" s="188"/>
      <c r="B14" s="18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</row>
    <row r="15" spans="1:29" ht="12.75" customHeight="1" x14ac:dyDescent="0.2">
      <c r="A15" s="188"/>
      <c r="B15" s="188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</row>
    <row r="16" spans="1:29" ht="12.75" customHeight="1" x14ac:dyDescent="0.2">
      <c r="A16" s="188"/>
      <c r="B16" s="18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</row>
    <row r="17" spans="1:29" ht="12.75" customHeight="1" x14ac:dyDescent="0.2">
      <c r="A17" s="188"/>
      <c r="B17" s="188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</row>
    <row r="18" spans="1:29" ht="12.75" customHeight="1" x14ac:dyDescent="0.2">
      <c r="A18" s="188"/>
      <c r="B18" s="188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</row>
    <row r="19" spans="1:29" ht="12.75" customHeight="1" x14ac:dyDescent="0.2">
      <c r="A19" s="188"/>
      <c r="B19" s="188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</row>
    <row r="20" spans="1:29" ht="12.75" customHeight="1" x14ac:dyDescent="0.2">
      <c r="A20" s="188"/>
      <c r="B20" s="188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29" ht="12.75" customHeight="1" x14ac:dyDescent="0.2">
      <c r="A21" s="188"/>
      <c r="B21" s="188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</row>
    <row r="22" spans="1:29" ht="12.75" customHeight="1" x14ac:dyDescent="0.2">
      <c r="A22" s="188"/>
      <c r="B22" s="188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</row>
    <row r="23" spans="1:29" ht="12.75" customHeight="1" x14ac:dyDescent="0.2">
      <c r="A23" s="188"/>
      <c r="B23" s="188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</row>
    <row r="24" spans="1:29" ht="12.75" customHeight="1" x14ac:dyDescent="0.2">
      <c r="A24" s="188"/>
      <c r="B24" s="188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</row>
    <row r="25" spans="1:29" ht="12.75" customHeight="1" x14ac:dyDescent="0.2">
      <c r="A25" s="188"/>
      <c r="B25" s="188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</row>
    <row r="26" spans="1:29" ht="12.75" customHeight="1" x14ac:dyDescent="0.2">
      <c r="A26" s="188"/>
      <c r="B26" s="188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</row>
    <row r="27" spans="1:29" ht="12.75" customHeight="1" x14ac:dyDescent="0.2">
      <c r="A27" s="188"/>
      <c r="B27" s="188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</row>
    <row r="28" spans="1:29" ht="12.75" customHeight="1" x14ac:dyDescent="0.2">
      <c r="A28" s="188"/>
      <c r="B28" s="188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</row>
    <row r="29" spans="1:29" ht="12.75" customHeight="1" x14ac:dyDescent="0.2">
      <c r="A29" s="188"/>
      <c r="B29" s="188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</row>
    <row r="30" spans="1:29" ht="12.75" customHeight="1" x14ac:dyDescent="0.2">
      <c r="A30" s="188"/>
      <c r="B30" s="188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</row>
    <row r="31" spans="1:29" ht="12.75" customHeight="1" x14ac:dyDescent="0.2">
      <c r="A31" s="188"/>
      <c r="B31" s="188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</row>
    <row r="32" spans="1:29" ht="12.75" customHeight="1" x14ac:dyDescent="0.2">
      <c r="A32" s="188"/>
      <c r="B32" s="188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</row>
    <row r="33" spans="1:29" ht="12.75" customHeight="1" x14ac:dyDescent="0.2">
      <c r="A33" s="188"/>
      <c r="B33" s="188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</row>
    <row r="34" spans="1:29" ht="12.75" customHeight="1" x14ac:dyDescent="0.2">
      <c r="A34" s="188"/>
      <c r="B34" s="188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1:29" ht="12.75" customHeight="1" x14ac:dyDescent="0.2">
      <c r="A35" s="188"/>
      <c r="B35" s="188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</row>
    <row r="36" spans="1:29" ht="12.75" customHeight="1" x14ac:dyDescent="0.2">
      <c r="A36" s="188"/>
      <c r="B36" s="188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1:29" ht="12.75" customHeight="1" x14ac:dyDescent="0.2">
      <c r="A37" s="188"/>
      <c r="B37" s="188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</row>
    <row r="38" spans="1:29" ht="12.75" customHeight="1" x14ac:dyDescent="0.2">
      <c r="A38" s="188"/>
      <c r="B38" s="188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</row>
    <row r="39" spans="1:29" ht="12.75" customHeight="1" x14ac:dyDescent="0.2">
      <c r="A39" s="188"/>
      <c r="B39" s="188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</row>
    <row r="40" spans="1:29" ht="12.75" customHeight="1" x14ac:dyDescent="0.2">
      <c r="A40" s="188"/>
      <c r="B40" s="188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ht="12.75" customHeight="1" x14ac:dyDescent="0.2">
      <c r="A41" s="188"/>
      <c r="B41" s="188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</row>
    <row r="42" spans="1:29" ht="12.75" customHeight="1" x14ac:dyDescent="0.2">
      <c r="A42" s="188"/>
      <c r="B42" s="188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</row>
    <row r="43" spans="1:29" ht="12.75" customHeight="1" x14ac:dyDescent="0.2">
      <c r="A43" s="188"/>
      <c r="B43" s="188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</row>
    <row r="44" spans="1:29" ht="12.75" customHeight="1" x14ac:dyDescent="0.2">
      <c r="A44" s="188"/>
      <c r="B44" s="188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</row>
    <row r="45" spans="1:29" ht="12.75" customHeight="1" x14ac:dyDescent="0.2">
      <c r="A45" s="188"/>
      <c r="B45" s="188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</row>
    <row r="46" spans="1:29" ht="12.75" customHeight="1" x14ac:dyDescent="0.2">
      <c r="A46" s="188"/>
      <c r="B46" s="188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</row>
    <row r="47" spans="1:29" ht="12.75" customHeight="1" x14ac:dyDescent="0.2">
      <c r="A47" s="188"/>
      <c r="B47" s="188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</row>
    <row r="48" spans="1:29" ht="12.75" customHeight="1" x14ac:dyDescent="0.2">
      <c r="A48" s="188"/>
      <c r="B48" s="188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</row>
    <row r="49" spans="1:29" ht="12.75" customHeight="1" x14ac:dyDescent="0.2">
      <c r="A49" s="188"/>
      <c r="B49" s="188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12.75" customHeight="1" x14ac:dyDescent="0.2">
      <c r="A50" s="188"/>
      <c r="B50" s="188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12.75" customHeight="1" x14ac:dyDescent="0.2">
      <c r="A51" s="188"/>
      <c r="B51" s="188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12.75" customHeight="1" x14ac:dyDescent="0.2">
      <c r="A52" s="188"/>
      <c r="B52" s="188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12.75" customHeight="1" x14ac:dyDescent="0.2">
      <c r="A53" s="188"/>
      <c r="B53" s="188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12.75" customHeight="1" x14ac:dyDescent="0.2">
      <c r="A54" s="188"/>
      <c r="B54" s="188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12.75" customHeight="1" x14ac:dyDescent="0.2">
      <c r="A55" s="188"/>
      <c r="B55" s="188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12.75" customHeight="1" x14ac:dyDescent="0.2">
      <c r="A56" s="188"/>
      <c r="B56" s="188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12.75" customHeight="1" x14ac:dyDescent="0.2">
      <c r="A57" s="188"/>
      <c r="B57" s="188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12.75" customHeight="1" x14ac:dyDescent="0.2">
      <c r="A58" s="188"/>
      <c r="B58" s="188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12.75" customHeight="1" x14ac:dyDescent="0.2">
      <c r="A59" s="188"/>
      <c r="B59" s="188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12.75" customHeight="1" x14ac:dyDescent="0.2">
      <c r="A60" s="188"/>
      <c r="B60" s="188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12.75" customHeight="1" x14ac:dyDescent="0.2">
      <c r="A61" s="188"/>
      <c r="B61" s="188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12.75" customHeight="1" x14ac:dyDescent="0.2">
      <c r="A62" s="188"/>
      <c r="B62" s="188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12.75" customHeight="1" x14ac:dyDescent="0.2">
      <c r="A63" s="188"/>
      <c r="B63" s="188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12.75" customHeight="1" x14ac:dyDescent="0.2">
      <c r="A64" s="188"/>
      <c r="B64" s="188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12.75" customHeight="1" x14ac:dyDescent="0.2">
      <c r="A65" s="188"/>
      <c r="B65" s="188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  <row r="66" spans="1:29" ht="12.75" customHeight="1" x14ac:dyDescent="0.2">
      <c r="A66" s="188"/>
      <c r="B66" s="188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</row>
    <row r="67" spans="1:29" ht="12.75" customHeight="1" x14ac:dyDescent="0.2">
      <c r="A67" s="188"/>
      <c r="B67" s="188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</row>
    <row r="68" spans="1:29" ht="12.75" customHeight="1" x14ac:dyDescent="0.2">
      <c r="A68" s="188"/>
      <c r="B68" s="188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</row>
    <row r="69" spans="1:29" ht="12.75" customHeight="1" x14ac:dyDescent="0.2">
      <c r="A69" s="188"/>
      <c r="B69" s="188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  <row r="70" spans="1:29" ht="12.75" customHeight="1" x14ac:dyDescent="0.2">
      <c r="A70" s="188"/>
      <c r="B70" s="188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</row>
    <row r="71" spans="1:29" ht="12.75" customHeight="1" x14ac:dyDescent="0.2">
      <c r="A71" s="188"/>
      <c r="B71" s="188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</row>
    <row r="72" spans="1:29" ht="12.75" customHeight="1" x14ac:dyDescent="0.2"/>
    <row r="73" spans="1:29" ht="12.75" customHeight="1" x14ac:dyDescent="0.2"/>
    <row r="74" spans="1:29" ht="12.75" customHeight="1" x14ac:dyDescent="0.2"/>
    <row r="75" spans="1:29" ht="12.75" customHeight="1" x14ac:dyDescent="0.2"/>
    <row r="76" spans="1:29" ht="12.75" customHeight="1" x14ac:dyDescent="0.2"/>
    <row r="77" spans="1:29" ht="12.75" customHeight="1" x14ac:dyDescent="0.2"/>
    <row r="78" spans="1:29" ht="12.75" customHeight="1" x14ac:dyDescent="0.2"/>
    <row r="79" spans="1:29" ht="12.75" customHeight="1" x14ac:dyDescent="0.2"/>
    <row r="80" spans="1:2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6">
    <mergeCell ref="Z2:AC2"/>
    <mergeCell ref="F2:I2"/>
    <mergeCell ref="B10:D10"/>
    <mergeCell ref="K2:N2"/>
    <mergeCell ref="P2:S2"/>
    <mergeCell ref="U2:X2"/>
  </mergeCells>
  <conditionalFormatting sqref="F4:I4">
    <cfRule type="expression" dxfId="14" priority="2" stopIfTrue="1">
      <formula>$E4</formula>
    </cfRule>
  </conditionalFormatting>
  <conditionalFormatting sqref="F5:I5">
    <cfRule type="expression" dxfId="13" priority="7" stopIfTrue="1">
      <formula>$E5</formula>
    </cfRule>
  </conditionalFormatting>
  <conditionalFormatting sqref="F6:I6 H7">
    <cfRule type="expression" dxfId="12" priority="11" stopIfTrue="1">
      <formula>$E6</formula>
    </cfRule>
  </conditionalFormatting>
  <conditionalFormatting sqref="F7:G7 I7">
    <cfRule type="expression" dxfId="11" priority="15" stopIfTrue="1">
      <formula>$E7</formula>
    </cfRule>
  </conditionalFormatting>
  <conditionalFormatting sqref="F8:I8">
    <cfRule type="expression" dxfId="10" priority="19" stopIfTrue="1">
      <formula>$E8</formula>
    </cfRule>
  </conditionalFormatting>
  <conditionalFormatting sqref="F9:I9">
    <cfRule type="expression" dxfId="9" priority="23" stopIfTrue="1">
      <formula>$E9</formula>
    </cfRule>
  </conditionalFormatting>
  <conditionalFormatting sqref="B4">
    <cfRule type="expression" dxfId="8" priority="112" stopIfTrue="1">
      <formula>SUM($F$4:$I$4)&gt;#REF!</formula>
    </cfRule>
  </conditionalFormatting>
  <conditionalFormatting sqref="C4:C9">
    <cfRule type="expression" dxfId="7" priority="138" stopIfTrue="1">
      <formula>#REF!&lt;SUM($F$4:$I$4)</formula>
    </cfRule>
  </conditionalFormatting>
  <conditionalFormatting sqref="D4:D9">
    <cfRule type="expression" dxfId="6" priority="140" stopIfTrue="1">
      <formula>AND($C4&gt;0,$D4="")</formula>
    </cfRule>
  </conditionalFormatting>
  <conditionalFormatting sqref="K4:N9 U4:X9 P4:S9 Z4:AC9">
    <cfRule type="expression" dxfId="5" priority="141" stopIfTrue="1">
      <formula>AND(#REF!="finalised",#REF!="finalised",K4&lt;&gt;0)</formula>
    </cfRule>
  </conditionalFormatting>
  <pageMargins left="0.25" right="0.25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99"/>
    <pageSetUpPr fitToPage="1"/>
  </sheetPr>
  <dimension ref="A1:AQ1000"/>
  <sheetViews>
    <sheetView showGridLines="0" workbookViewId="0"/>
  </sheetViews>
  <sheetFormatPr defaultColWidth="14.42578125" defaultRowHeight="15" customHeight="1" x14ac:dyDescent="0.2"/>
  <cols>
    <col min="1" max="1" width="2.7109375" customWidth="1"/>
    <col min="2" max="2" width="2.42578125" customWidth="1"/>
    <col min="3" max="3" width="32.85546875" customWidth="1"/>
    <col min="4" max="4" width="1.5703125" customWidth="1"/>
    <col min="5" max="8" width="16.28515625" customWidth="1"/>
    <col min="9" max="9" width="1.42578125" customWidth="1"/>
    <col min="10" max="13" width="16.28515625" customWidth="1"/>
    <col min="14" max="15" width="1.140625" customWidth="1"/>
    <col min="16" max="19" width="16.28515625" customWidth="1"/>
    <col min="20" max="20" width="0.85546875" customWidth="1"/>
    <col min="21" max="21" width="1.140625" customWidth="1"/>
    <col min="22" max="25" width="16.28515625" customWidth="1"/>
    <col min="26" max="27" width="0.85546875" customWidth="1"/>
    <col min="28" max="31" width="16.28515625" customWidth="1"/>
    <col min="32" max="32" width="2.85546875" customWidth="1"/>
    <col min="33" max="43" width="9.140625" customWidth="1"/>
  </cols>
  <sheetData>
    <row r="1" spans="1:43" ht="15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ht="13.5" customHeight="1" x14ac:dyDescent="0.2">
      <c r="A2" s="7"/>
      <c r="B2" s="8" t="s">
        <v>41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ht="15.75" customHeight="1" x14ac:dyDescent="0.2">
      <c r="A3" s="7"/>
      <c r="B3" s="13"/>
      <c r="C3" s="348" t="s">
        <v>42</v>
      </c>
      <c r="D3" s="349"/>
      <c r="E3" s="349"/>
      <c r="F3" s="350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2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</row>
    <row r="4" spans="1:43" ht="15.75" customHeight="1" x14ac:dyDescent="0.2">
      <c r="A4" s="7"/>
      <c r="B4" s="11"/>
      <c r="C4" s="351"/>
      <c r="D4" s="352"/>
      <c r="E4" s="352"/>
      <c r="F4" s="35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2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43" ht="12.75" customHeight="1" x14ac:dyDescent="0.2">
      <c r="A5" s="7"/>
      <c r="B5" s="13"/>
      <c r="C5" s="1"/>
      <c r="D5" s="1"/>
      <c r="E5" s="337" t="s">
        <v>12</v>
      </c>
      <c r="F5" s="338"/>
      <c r="G5" s="338"/>
      <c r="H5" s="339"/>
      <c r="I5" s="1"/>
      <c r="J5" s="16" t="s">
        <v>2</v>
      </c>
      <c r="K5" s="17" t="s">
        <v>3</v>
      </c>
      <c r="L5" s="17" t="s">
        <v>4</v>
      </c>
      <c r="M5" s="18" t="s">
        <v>5</v>
      </c>
      <c r="N5" s="1"/>
      <c r="O5" s="1"/>
      <c r="P5" s="16" t="s">
        <v>2</v>
      </c>
      <c r="Q5" s="17" t="s">
        <v>3</v>
      </c>
      <c r="R5" s="17" t="s">
        <v>4</v>
      </c>
      <c r="S5" s="18" t="s">
        <v>5</v>
      </c>
      <c r="T5" s="1"/>
      <c r="U5" s="1"/>
      <c r="V5" s="16" t="s">
        <v>2</v>
      </c>
      <c r="W5" s="17" t="s">
        <v>3</v>
      </c>
      <c r="X5" s="17" t="s">
        <v>4</v>
      </c>
      <c r="Y5" s="18" t="s">
        <v>5</v>
      </c>
      <c r="Z5" s="1"/>
      <c r="AA5" s="1"/>
      <c r="AB5" s="16" t="s">
        <v>2</v>
      </c>
      <c r="AC5" s="17" t="s">
        <v>3</v>
      </c>
      <c r="AD5" s="17" t="s">
        <v>4</v>
      </c>
      <c r="AE5" s="18" t="s">
        <v>5</v>
      </c>
      <c r="AF5" s="12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</row>
    <row r="6" spans="1:43" ht="24.75" customHeight="1" x14ac:dyDescent="0.2">
      <c r="A6" s="58"/>
      <c r="B6" s="59"/>
      <c r="C6" s="60"/>
      <c r="D6" s="4"/>
      <c r="E6" s="19" t="e">
        <f>Summary!#REF!</f>
        <v>#REF!</v>
      </c>
      <c r="F6" s="20" t="e">
        <f>Summary!#REF!</f>
        <v>#REF!</v>
      </c>
      <c r="G6" s="20" t="e">
        <f>Summary!#REF!</f>
        <v>#REF!</v>
      </c>
      <c r="H6" s="21" t="e">
        <f>Summary!#REF!</f>
        <v>#REF!</v>
      </c>
      <c r="I6" s="4"/>
      <c r="J6" s="6" t="e">
        <f>Summary!#REF!</f>
        <v>#REF!</v>
      </c>
      <c r="K6" s="22" t="e">
        <f>Summary!#REF!</f>
        <v>#REF!</v>
      </c>
      <c r="L6" s="22" t="e">
        <f>Summary!#REF!</f>
        <v>#REF!</v>
      </c>
      <c r="M6" s="23" t="e">
        <f>Summary!#REF!</f>
        <v>#REF!</v>
      </c>
      <c r="N6" s="24"/>
      <c r="O6" s="24"/>
      <c r="P6" s="6" t="e">
        <f>Summary!#REF!</f>
        <v>#REF!</v>
      </c>
      <c r="Q6" s="22" t="e">
        <f>Summary!#REF!</f>
        <v>#REF!</v>
      </c>
      <c r="R6" s="22" t="e">
        <f>Summary!#REF!</f>
        <v>#REF!</v>
      </c>
      <c r="S6" s="23" t="e">
        <f>Summary!#REF!</f>
        <v>#REF!</v>
      </c>
      <c r="T6" s="24"/>
      <c r="U6" s="24"/>
      <c r="V6" s="6" t="e">
        <f>Summary!#REF!</f>
        <v>#REF!</v>
      </c>
      <c r="W6" s="22" t="e">
        <f>Summary!#REF!</f>
        <v>#REF!</v>
      </c>
      <c r="X6" s="22" t="e">
        <f>Summary!#REF!</f>
        <v>#REF!</v>
      </c>
      <c r="Y6" s="23" t="e">
        <f>Summary!#REF!</f>
        <v>#REF!</v>
      </c>
      <c r="Z6" s="24"/>
      <c r="AA6" s="24"/>
      <c r="AB6" s="6" t="e">
        <f>Summary!#REF!</f>
        <v>#REF!</v>
      </c>
      <c r="AC6" s="22" t="e">
        <f>Summary!#REF!</f>
        <v>#REF!</v>
      </c>
      <c r="AD6" s="22" t="e">
        <f>Summary!#REF!</f>
        <v>#REF!</v>
      </c>
      <c r="AE6" s="23" t="e">
        <f>Summary!#REF!</f>
        <v>#REF!</v>
      </c>
      <c r="AF6" s="25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</row>
    <row r="7" spans="1:43" ht="24.75" customHeight="1" x14ac:dyDescent="0.2">
      <c r="A7" s="58"/>
      <c r="B7" s="59"/>
      <c r="C7" s="61" t="s">
        <v>43</v>
      </c>
      <c r="D7" s="4"/>
      <c r="E7" s="26" t="s">
        <v>6</v>
      </c>
      <c r="F7" s="27" t="s">
        <v>6</v>
      </c>
      <c r="G7" s="27" t="s">
        <v>6</v>
      </c>
      <c r="H7" s="29" t="s">
        <v>6</v>
      </c>
      <c r="I7" s="4"/>
      <c r="J7" s="6" t="e">
        <f>Summary!#REF!</f>
        <v>#REF!</v>
      </c>
      <c r="K7" s="22" t="e">
        <f>Summary!#REF!</f>
        <v>#REF!</v>
      </c>
      <c r="L7" s="22" t="e">
        <f>Summary!#REF!</f>
        <v>#REF!</v>
      </c>
      <c r="M7" s="23" t="e">
        <f>Summary!#REF!</f>
        <v>#REF!</v>
      </c>
      <c r="N7" s="24"/>
      <c r="O7" s="24"/>
      <c r="P7" s="6" t="e">
        <f>Summary!#REF!</f>
        <v>#REF!</v>
      </c>
      <c r="Q7" s="22" t="e">
        <f>Summary!#REF!</f>
        <v>#REF!</v>
      </c>
      <c r="R7" s="22" t="e">
        <f>Summary!#REF!</f>
        <v>#REF!</v>
      </c>
      <c r="S7" s="23" t="e">
        <f>Summary!#REF!</f>
        <v>#REF!</v>
      </c>
      <c r="T7" s="24"/>
      <c r="U7" s="24"/>
      <c r="V7" s="6" t="e">
        <f>Summary!#REF!</f>
        <v>#REF!</v>
      </c>
      <c r="W7" s="22" t="e">
        <f>Summary!#REF!</f>
        <v>#REF!</v>
      </c>
      <c r="X7" s="22" t="e">
        <f>Summary!#REF!</f>
        <v>#REF!</v>
      </c>
      <c r="Y7" s="23" t="e">
        <f>Summary!#REF!</f>
        <v>#REF!</v>
      </c>
      <c r="Z7" s="24"/>
      <c r="AA7" s="24"/>
      <c r="AB7" s="6" t="e">
        <f>Summary!#REF!</f>
        <v>#REF!</v>
      </c>
      <c r="AC7" s="22" t="e">
        <f>Summary!#REF!</f>
        <v>#REF!</v>
      </c>
      <c r="AD7" s="22" t="e">
        <f>Summary!#REF!</f>
        <v>#REF!</v>
      </c>
      <c r="AE7" s="23" t="e">
        <f>Summary!#REF!</f>
        <v>#REF!</v>
      </c>
      <c r="AF7" s="25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</row>
    <row r="8" spans="1:43" ht="22.5" customHeight="1" x14ac:dyDescent="0.2">
      <c r="A8" s="58"/>
      <c r="B8" s="59"/>
      <c r="C8" s="62"/>
      <c r="D8" s="4"/>
      <c r="E8" s="30" t="e">
        <f>Summary!#REF!</f>
        <v>#REF!</v>
      </c>
      <c r="F8" s="31" t="e">
        <f>Summary!#REF!</f>
        <v>#REF!</v>
      </c>
      <c r="G8" s="31" t="e">
        <f>Summary!#REF!</f>
        <v>#REF!</v>
      </c>
      <c r="H8" s="32" t="e">
        <f>Summary!#REF!</f>
        <v>#REF!</v>
      </c>
      <c r="I8" s="4"/>
      <c r="J8" s="5" t="e">
        <f>Summary!#REF!</f>
        <v>#REF!</v>
      </c>
      <c r="K8" s="33" t="e">
        <f>Summary!#REF!</f>
        <v>#REF!</v>
      </c>
      <c r="L8" s="33" t="e">
        <f>Summary!#REF!</f>
        <v>#REF!</v>
      </c>
      <c r="M8" s="34" t="e">
        <f>Summary!#REF!</f>
        <v>#REF!</v>
      </c>
      <c r="N8" s="24"/>
      <c r="O8" s="24"/>
      <c r="P8" s="5" t="e">
        <f>Summary!#REF!</f>
        <v>#REF!</v>
      </c>
      <c r="Q8" s="33" t="e">
        <f>Summary!#REF!</f>
        <v>#REF!</v>
      </c>
      <c r="R8" s="33" t="e">
        <f>Summary!#REF!</f>
        <v>#REF!</v>
      </c>
      <c r="S8" s="34" t="e">
        <f>Summary!#REF!</f>
        <v>#REF!</v>
      </c>
      <c r="T8" s="24"/>
      <c r="U8" s="24"/>
      <c r="V8" s="5" t="e">
        <f>Summary!#REF!</f>
        <v>#REF!</v>
      </c>
      <c r="W8" s="33" t="e">
        <f>Summary!#REF!</f>
        <v>#REF!</v>
      </c>
      <c r="X8" s="33" t="e">
        <f>Summary!#REF!</f>
        <v>#REF!</v>
      </c>
      <c r="Y8" s="34" t="e">
        <f>Summary!#REF!</f>
        <v>#REF!</v>
      </c>
      <c r="Z8" s="24"/>
      <c r="AA8" s="24"/>
      <c r="AB8" s="5" t="e">
        <f>Summary!#REF!</f>
        <v>#REF!</v>
      </c>
      <c r="AC8" s="33" t="e">
        <f>Summary!#REF!</f>
        <v>#REF!</v>
      </c>
      <c r="AD8" s="33" t="e">
        <f>Summary!#REF!</f>
        <v>#REF!</v>
      </c>
      <c r="AE8" s="34" t="e">
        <f>Summary!#REF!</f>
        <v>#REF!</v>
      </c>
      <c r="AF8" s="25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</row>
    <row r="9" spans="1:43" ht="15" customHeight="1" x14ac:dyDescent="0.2">
      <c r="A9" s="7"/>
      <c r="B9" s="13"/>
      <c r="C9" s="63" t="s">
        <v>44</v>
      </c>
      <c r="D9" s="15"/>
      <c r="E9" s="41"/>
      <c r="F9" s="42"/>
      <c r="G9" s="42"/>
      <c r="H9" s="43"/>
      <c r="I9" s="1"/>
      <c r="J9" s="41"/>
      <c r="K9" s="42"/>
      <c r="L9" s="42"/>
      <c r="M9" s="43"/>
      <c r="N9" s="1"/>
      <c r="O9" s="1"/>
      <c r="P9" s="41"/>
      <c r="Q9" s="42"/>
      <c r="R9" s="42"/>
      <c r="S9" s="43"/>
      <c r="T9" s="1"/>
      <c r="U9" s="1"/>
      <c r="V9" s="41"/>
      <c r="W9" s="42"/>
      <c r="X9" s="42"/>
      <c r="Y9" s="43"/>
      <c r="Z9" s="1"/>
      <c r="AA9" s="1"/>
      <c r="AB9" s="41"/>
      <c r="AC9" s="42"/>
      <c r="AD9" s="42"/>
      <c r="AE9" s="43"/>
      <c r="AF9" s="12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3" ht="15" customHeight="1" x14ac:dyDescent="0.2">
      <c r="A10" s="7"/>
      <c r="B10" s="13"/>
      <c r="C10" s="64" t="s">
        <v>45</v>
      </c>
      <c r="D10" s="15"/>
      <c r="E10" s="45">
        <f t="shared" ref="E10:E11" si="0">SUM(J10:M10)</f>
        <v>0</v>
      </c>
      <c r="F10" s="46">
        <f t="shared" ref="F10:F11" si="1">SUM(P10:S10)</f>
        <v>0</v>
      </c>
      <c r="G10" s="46">
        <f t="shared" ref="G10:G11" si="2">SUM(V10:Y10)</f>
        <v>0</v>
      </c>
      <c r="H10" s="47">
        <f t="shared" ref="H10:H11" si="3">SUM(AB10:AE10)</f>
        <v>0</v>
      </c>
      <c r="I10" s="1"/>
      <c r="J10" s="65"/>
      <c r="K10" s="48"/>
      <c r="L10" s="48"/>
      <c r="M10" s="66"/>
      <c r="N10" s="1"/>
      <c r="O10" s="1"/>
      <c r="P10" s="65"/>
      <c r="Q10" s="48"/>
      <c r="R10" s="48"/>
      <c r="S10" s="66"/>
      <c r="T10" s="1"/>
      <c r="U10" s="1"/>
      <c r="V10" s="65"/>
      <c r="W10" s="48"/>
      <c r="X10" s="48"/>
      <c r="Y10" s="66"/>
      <c r="Z10" s="1"/>
      <c r="AA10" s="1"/>
      <c r="AB10" s="65"/>
      <c r="AC10" s="48"/>
      <c r="AD10" s="48"/>
      <c r="AE10" s="66"/>
      <c r="AF10" s="12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pans="1:43" ht="15" customHeight="1" x14ac:dyDescent="0.2">
      <c r="A11" s="7"/>
      <c r="B11" s="13"/>
      <c r="C11" s="64" t="s">
        <v>46</v>
      </c>
      <c r="D11" s="15"/>
      <c r="E11" s="45">
        <f t="shared" si="0"/>
        <v>0</v>
      </c>
      <c r="F11" s="46">
        <f t="shared" si="1"/>
        <v>0</v>
      </c>
      <c r="G11" s="46">
        <f t="shared" si="2"/>
        <v>0</v>
      </c>
      <c r="H11" s="47">
        <f t="shared" si="3"/>
        <v>0</v>
      </c>
      <c r="I11" s="1"/>
      <c r="J11" s="65"/>
      <c r="K11" s="48"/>
      <c r="L11" s="48"/>
      <c r="M11" s="66"/>
      <c r="N11" s="1"/>
      <c r="O11" s="1"/>
      <c r="P11" s="65"/>
      <c r="Q11" s="48"/>
      <c r="R11" s="48"/>
      <c r="S11" s="66"/>
      <c r="T11" s="1"/>
      <c r="U11" s="1"/>
      <c r="V11" s="65"/>
      <c r="W11" s="48"/>
      <c r="X11" s="48"/>
      <c r="Y11" s="66"/>
      <c r="Z11" s="1"/>
      <c r="AA11" s="1"/>
      <c r="AB11" s="65"/>
      <c r="AC11" s="48"/>
      <c r="AD11" s="48"/>
      <c r="AE11" s="66"/>
      <c r="AF11" s="12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3" ht="15" customHeight="1" x14ac:dyDescent="0.2">
      <c r="A12" s="7"/>
      <c r="B12" s="13"/>
      <c r="C12" s="64" t="s">
        <v>47</v>
      </c>
      <c r="D12" s="15"/>
      <c r="E12" s="45"/>
      <c r="F12" s="46"/>
      <c r="G12" s="46"/>
      <c r="H12" s="47"/>
      <c r="I12" s="1"/>
      <c r="J12" s="35"/>
      <c r="K12" s="36"/>
      <c r="L12" s="36"/>
      <c r="M12" s="37"/>
      <c r="N12" s="1"/>
      <c r="O12" s="1"/>
      <c r="P12" s="35"/>
      <c r="Q12" s="36"/>
      <c r="R12" s="36"/>
      <c r="S12" s="37"/>
      <c r="T12" s="1"/>
      <c r="U12" s="1"/>
      <c r="V12" s="35"/>
      <c r="W12" s="36"/>
      <c r="X12" s="36"/>
      <c r="Y12" s="37"/>
      <c r="Z12" s="1"/>
      <c r="AA12" s="1"/>
      <c r="AB12" s="35"/>
      <c r="AC12" s="36"/>
      <c r="AD12" s="36"/>
      <c r="AE12" s="37"/>
      <c r="AF12" s="12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ht="15" customHeight="1" x14ac:dyDescent="0.2">
      <c r="A13" s="7"/>
      <c r="B13" s="13"/>
      <c r="C13" s="64" t="s">
        <v>48</v>
      </c>
      <c r="D13" s="15"/>
      <c r="E13" s="45">
        <f t="shared" ref="E13:E17" si="4">SUM(J13:M13)</f>
        <v>0</v>
      </c>
      <c r="F13" s="46">
        <f t="shared" ref="F13:F17" si="5">SUM(P13:S13)</f>
        <v>0</v>
      </c>
      <c r="G13" s="46">
        <f t="shared" ref="G13:G17" si="6">SUM(V13:Y13)</f>
        <v>0</v>
      </c>
      <c r="H13" s="47">
        <f t="shared" ref="H13:H17" si="7">SUM(AB13:AE13)</f>
        <v>0</v>
      </c>
      <c r="I13" s="1"/>
      <c r="J13" s="65"/>
      <c r="K13" s="48"/>
      <c r="L13" s="48"/>
      <c r="M13" s="66"/>
      <c r="N13" s="1"/>
      <c r="O13" s="1"/>
      <c r="P13" s="65"/>
      <c r="Q13" s="48"/>
      <c r="R13" s="48"/>
      <c r="S13" s="66"/>
      <c r="T13" s="1"/>
      <c r="U13" s="1"/>
      <c r="V13" s="65"/>
      <c r="W13" s="48"/>
      <c r="X13" s="48"/>
      <c r="Y13" s="66"/>
      <c r="Z13" s="1"/>
      <c r="AA13" s="1"/>
      <c r="AB13" s="65"/>
      <c r="AC13" s="48"/>
      <c r="AD13" s="48"/>
      <c r="AE13" s="66"/>
      <c r="AF13" s="12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ht="15" customHeight="1" x14ac:dyDescent="0.2">
      <c r="A14" s="7"/>
      <c r="B14" s="13"/>
      <c r="C14" s="64" t="s">
        <v>49</v>
      </c>
      <c r="D14" s="15"/>
      <c r="E14" s="45">
        <f t="shared" si="4"/>
        <v>0</v>
      </c>
      <c r="F14" s="46">
        <f t="shared" si="5"/>
        <v>0</v>
      </c>
      <c r="G14" s="46">
        <f t="shared" si="6"/>
        <v>0</v>
      </c>
      <c r="H14" s="47">
        <f t="shared" si="7"/>
        <v>0</v>
      </c>
      <c r="I14" s="1"/>
      <c r="J14" s="65"/>
      <c r="K14" s="48"/>
      <c r="L14" s="48"/>
      <c r="M14" s="66"/>
      <c r="N14" s="1"/>
      <c r="O14" s="1"/>
      <c r="P14" s="65"/>
      <c r="Q14" s="48"/>
      <c r="R14" s="48"/>
      <c r="S14" s="66"/>
      <c r="T14" s="1"/>
      <c r="U14" s="1"/>
      <c r="V14" s="65"/>
      <c r="W14" s="48"/>
      <c r="X14" s="48"/>
      <c r="Y14" s="66"/>
      <c r="Z14" s="1"/>
      <c r="AA14" s="1"/>
      <c r="AB14" s="65"/>
      <c r="AC14" s="48"/>
      <c r="AD14" s="48"/>
      <c r="AE14" s="66"/>
      <c r="AF14" s="12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ht="15" customHeight="1" x14ac:dyDescent="0.2">
      <c r="A15" s="7"/>
      <c r="B15" s="13"/>
      <c r="C15" s="64" t="s">
        <v>50</v>
      </c>
      <c r="D15" s="15"/>
      <c r="E15" s="45">
        <f t="shared" si="4"/>
        <v>0</v>
      </c>
      <c r="F15" s="46">
        <f t="shared" si="5"/>
        <v>0</v>
      </c>
      <c r="G15" s="46">
        <f t="shared" si="6"/>
        <v>0</v>
      </c>
      <c r="H15" s="47">
        <f t="shared" si="7"/>
        <v>0</v>
      </c>
      <c r="I15" s="1"/>
      <c r="J15" s="65"/>
      <c r="K15" s="48"/>
      <c r="L15" s="48"/>
      <c r="M15" s="66"/>
      <c r="N15" s="1"/>
      <c r="O15" s="1"/>
      <c r="P15" s="65"/>
      <c r="Q15" s="48"/>
      <c r="R15" s="48"/>
      <c r="S15" s="66"/>
      <c r="T15" s="1"/>
      <c r="U15" s="1"/>
      <c r="V15" s="65"/>
      <c r="W15" s="48"/>
      <c r="X15" s="48"/>
      <c r="Y15" s="66"/>
      <c r="Z15" s="1"/>
      <c r="AA15" s="1"/>
      <c r="AB15" s="65"/>
      <c r="AC15" s="48"/>
      <c r="AD15" s="48"/>
      <c r="AE15" s="66"/>
      <c r="AF15" s="12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 customHeight="1" x14ac:dyDescent="0.2">
      <c r="A16" s="7"/>
      <c r="B16" s="13"/>
      <c r="C16" s="64" t="s">
        <v>51</v>
      </c>
      <c r="D16" s="15"/>
      <c r="E16" s="67">
        <f t="shared" si="4"/>
        <v>0</v>
      </c>
      <c r="F16" s="68">
        <f t="shared" si="5"/>
        <v>0</v>
      </c>
      <c r="G16" s="68">
        <f t="shared" si="6"/>
        <v>0</v>
      </c>
      <c r="H16" s="69">
        <f t="shared" si="7"/>
        <v>0</v>
      </c>
      <c r="I16" s="1"/>
      <c r="J16" s="70"/>
      <c r="K16" s="71"/>
      <c r="L16" s="71"/>
      <c r="M16" s="72"/>
      <c r="N16" s="1"/>
      <c r="O16" s="1"/>
      <c r="P16" s="70"/>
      <c r="Q16" s="71"/>
      <c r="R16" s="71"/>
      <c r="S16" s="72"/>
      <c r="T16" s="1"/>
      <c r="U16" s="1"/>
      <c r="V16" s="70"/>
      <c r="W16" s="71"/>
      <c r="X16" s="71"/>
      <c r="Y16" s="72"/>
      <c r="Z16" s="1"/>
      <c r="AA16" s="1"/>
      <c r="AB16" s="70"/>
      <c r="AC16" s="71"/>
      <c r="AD16" s="71"/>
      <c r="AE16" s="72"/>
      <c r="AF16" s="12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43" ht="15" customHeight="1" x14ac:dyDescent="0.2">
      <c r="A17" s="7"/>
      <c r="B17" s="13"/>
      <c r="C17" s="73" t="s">
        <v>52</v>
      </c>
      <c r="D17" s="15"/>
      <c r="E17" s="74">
        <f t="shared" si="4"/>
        <v>0</v>
      </c>
      <c r="F17" s="28">
        <f t="shared" si="5"/>
        <v>0</v>
      </c>
      <c r="G17" s="28">
        <f t="shared" si="6"/>
        <v>0</v>
      </c>
      <c r="H17" s="75">
        <f t="shared" si="7"/>
        <v>0</v>
      </c>
      <c r="I17" s="1"/>
      <c r="J17" s="74">
        <f t="shared" ref="J17:M17" si="8">SUM(J13:J16)+SUM(J10:J11)</f>
        <v>0</v>
      </c>
      <c r="K17" s="28">
        <f t="shared" si="8"/>
        <v>0</v>
      </c>
      <c r="L17" s="28">
        <f t="shared" si="8"/>
        <v>0</v>
      </c>
      <c r="M17" s="75">
        <f t="shared" si="8"/>
        <v>0</v>
      </c>
      <c r="N17" s="1"/>
      <c r="O17" s="1"/>
      <c r="P17" s="74">
        <f t="shared" ref="P17:S17" si="9">SUM(P13:P16)+SUM(P10:P11)</f>
        <v>0</v>
      </c>
      <c r="Q17" s="28">
        <f t="shared" si="9"/>
        <v>0</v>
      </c>
      <c r="R17" s="28">
        <f t="shared" si="9"/>
        <v>0</v>
      </c>
      <c r="S17" s="75">
        <f t="shared" si="9"/>
        <v>0</v>
      </c>
      <c r="T17" s="1"/>
      <c r="U17" s="1"/>
      <c r="V17" s="74">
        <f t="shared" ref="V17:Y17" si="10">SUM(V13:V16)+SUM(V10:V11)</f>
        <v>0</v>
      </c>
      <c r="W17" s="28">
        <f t="shared" si="10"/>
        <v>0</v>
      </c>
      <c r="X17" s="28">
        <f t="shared" si="10"/>
        <v>0</v>
      </c>
      <c r="Y17" s="75">
        <f t="shared" si="10"/>
        <v>0</v>
      </c>
      <c r="Z17" s="1"/>
      <c r="AA17" s="1"/>
      <c r="AB17" s="74">
        <f t="shared" ref="AB17:AE17" si="11">SUM(AB13:AB16)+SUM(AB10:AB11)</f>
        <v>0</v>
      </c>
      <c r="AC17" s="28">
        <f t="shared" si="11"/>
        <v>0</v>
      </c>
      <c r="AD17" s="28">
        <f t="shared" si="11"/>
        <v>0</v>
      </c>
      <c r="AE17" s="75">
        <f t="shared" si="11"/>
        <v>0</v>
      </c>
      <c r="AF17" s="12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pans="1:43" ht="15" customHeight="1" x14ac:dyDescent="0.2">
      <c r="A18" s="7"/>
      <c r="B18" s="13"/>
      <c r="C18" s="76"/>
      <c r="D18" s="15"/>
      <c r="E18" s="15"/>
      <c r="F18" s="15"/>
      <c r="G18" s="15"/>
      <c r="H18" s="15"/>
      <c r="I18" s="1"/>
      <c r="J18" s="15"/>
      <c r="K18" s="15"/>
      <c r="L18" s="15"/>
      <c r="M18" s="15"/>
      <c r="N18" s="1"/>
      <c r="O18" s="1"/>
      <c r="P18" s="15"/>
      <c r="Q18" s="15"/>
      <c r="R18" s="15"/>
      <c r="S18" s="15"/>
      <c r="T18" s="1"/>
      <c r="U18" s="1"/>
      <c r="V18" s="15"/>
      <c r="W18" s="15"/>
      <c r="X18" s="15"/>
      <c r="Y18" s="15"/>
      <c r="Z18" s="1"/>
      <c r="AA18" s="1"/>
      <c r="AB18" s="15"/>
      <c r="AC18" s="15"/>
      <c r="AD18" s="15"/>
      <c r="AE18" s="15"/>
      <c r="AF18" s="12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pans="1:43" ht="15" customHeight="1" x14ac:dyDescent="0.2">
      <c r="A19" s="7"/>
      <c r="B19" s="13"/>
      <c r="C19" s="63" t="s">
        <v>53</v>
      </c>
      <c r="D19" s="15"/>
      <c r="E19" s="41"/>
      <c r="F19" s="42"/>
      <c r="G19" s="42"/>
      <c r="H19" s="43"/>
      <c r="I19" s="1"/>
      <c r="J19" s="41"/>
      <c r="K19" s="42"/>
      <c r="L19" s="42"/>
      <c r="M19" s="43"/>
      <c r="N19" s="1"/>
      <c r="O19" s="1"/>
      <c r="P19" s="41"/>
      <c r="Q19" s="42"/>
      <c r="R19" s="42"/>
      <c r="S19" s="43"/>
      <c r="T19" s="1"/>
      <c r="U19" s="1"/>
      <c r="V19" s="41"/>
      <c r="W19" s="42"/>
      <c r="X19" s="42"/>
      <c r="Y19" s="43"/>
      <c r="Z19" s="1"/>
      <c r="AA19" s="1"/>
      <c r="AB19" s="41"/>
      <c r="AC19" s="42"/>
      <c r="AD19" s="42"/>
      <c r="AE19" s="43"/>
      <c r="AF19" s="12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pans="1:43" ht="15" customHeight="1" x14ac:dyDescent="0.2">
      <c r="A20" s="7"/>
      <c r="B20" s="13"/>
      <c r="C20" s="64" t="s">
        <v>54</v>
      </c>
      <c r="D20" s="1"/>
      <c r="E20" s="45">
        <f t="shared" ref="E20:E25" si="12">SUM(J20:M20)</f>
        <v>0</v>
      </c>
      <c r="F20" s="46">
        <f t="shared" ref="F20:F25" si="13">SUM(P20:S20)</f>
        <v>0</v>
      </c>
      <c r="G20" s="46">
        <f t="shared" ref="G20:G25" si="14">SUM(V20:Y20)</f>
        <v>0</v>
      </c>
      <c r="H20" s="47">
        <f t="shared" ref="H20:H25" si="15">SUM(AB20:AE20)</f>
        <v>0</v>
      </c>
      <c r="I20" s="1"/>
      <c r="J20" s="65"/>
      <c r="K20" s="48"/>
      <c r="L20" s="48"/>
      <c r="M20" s="66"/>
      <c r="N20" s="1"/>
      <c r="O20" s="1"/>
      <c r="P20" s="65"/>
      <c r="Q20" s="48"/>
      <c r="R20" s="48"/>
      <c r="S20" s="66"/>
      <c r="T20" s="1"/>
      <c r="U20" s="1"/>
      <c r="V20" s="65"/>
      <c r="W20" s="48"/>
      <c r="X20" s="48"/>
      <c r="Y20" s="66"/>
      <c r="Z20" s="1"/>
      <c r="AA20" s="1"/>
      <c r="AB20" s="65"/>
      <c r="AC20" s="48"/>
      <c r="AD20" s="48"/>
      <c r="AE20" s="66"/>
      <c r="AF20" s="12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pans="1:43" ht="30" customHeight="1" x14ac:dyDescent="0.2">
      <c r="A21" s="7"/>
      <c r="B21" s="13"/>
      <c r="C21" s="64" t="s">
        <v>55</v>
      </c>
      <c r="D21" s="14"/>
      <c r="E21" s="45">
        <f t="shared" si="12"/>
        <v>0</v>
      </c>
      <c r="F21" s="46">
        <f t="shared" si="13"/>
        <v>0</v>
      </c>
      <c r="G21" s="46">
        <f t="shared" si="14"/>
        <v>0</v>
      </c>
      <c r="H21" s="47">
        <f t="shared" si="15"/>
        <v>0</v>
      </c>
      <c r="I21" s="1"/>
      <c r="J21" s="65"/>
      <c r="K21" s="48"/>
      <c r="L21" s="48"/>
      <c r="M21" s="66"/>
      <c r="N21" s="1"/>
      <c r="O21" s="1"/>
      <c r="P21" s="65"/>
      <c r="Q21" s="48"/>
      <c r="R21" s="48"/>
      <c r="S21" s="66"/>
      <c r="T21" s="1"/>
      <c r="U21" s="1"/>
      <c r="V21" s="65"/>
      <c r="W21" s="48"/>
      <c r="X21" s="48"/>
      <c r="Y21" s="66"/>
      <c r="Z21" s="1"/>
      <c r="AA21" s="1"/>
      <c r="AB21" s="65"/>
      <c r="AC21" s="48"/>
      <c r="AD21" s="48"/>
      <c r="AE21" s="66"/>
      <c r="AF21" s="12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</row>
    <row r="22" spans="1:43" ht="15" customHeight="1" x14ac:dyDescent="0.2">
      <c r="A22" s="7"/>
      <c r="B22" s="13"/>
      <c r="C22" s="64" t="s">
        <v>56</v>
      </c>
      <c r="D22" s="1"/>
      <c r="E22" s="45">
        <f t="shared" si="12"/>
        <v>0</v>
      </c>
      <c r="F22" s="46">
        <f t="shared" si="13"/>
        <v>0</v>
      </c>
      <c r="G22" s="46">
        <f t="shared" si="14"/>
        <v>0</v>
      </c>
      <c r="H22" s="47">
        <f t="shared" si="15"/>
        <v>0</v>
      </c>
      <c r="I22" s="1"/>
      <c r="J22" s="65"/>
      <c r="K22" s="48"/>
      <c r="L22" s="48"/>
      <c r="M22" s="66"/>
      <c r="N22" s="1"/>
      <c r="O22" s="1"/>
      <c r="P22" s="65"/>
      <c r="Q22" s="48"/>
      <c r="R22" s="48"/>
      <c r="S22" s="66"/>
      <c r="T22" s="1"/>
      <c r="U22" s="1"/>
      <c r="V22" s="65"/>
      <c r="W22" s="48"/>
      <c r="X22" s="48"/>
      <c r="Y22" s="66"/>
      <c r="Z22" s="1"/>
      <c r="AA22" s="1"/>
      <c r="AB22" s="65"/>
      <c r="AC22" s="48"/>
      <c r="AD22" s="48"/>
      <c r="AE22" s="66"/>
      <c r="AF22" s="12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</row>
    <row r="23" spans="1:43" ht="15" customHeight="1" x14ac:dyDescent="0.2">
      <c r="A23" s="7"/>
      <c r="B23" s="13"/>
      <c r="C23" s="64" t="s">
        <v>57</v>
      </c>
      <c r="D23" s="1"/>
      <c r="E23" s="45">
        <f t="shared" si="12"/>
        <v>0</v>
      </c>
      <c r="F23" s="46">
        <f t="shared" si="13"/>
        <v>0</v>
      </c>
      <c r="G23" s="46">
        <f t="shared" si="14"/>
        <v>0</v>
      </c>
      <c r="H23" s="47">
        <f t="shared" si="15"/>
        <v>0</v>
      </c>
      <c r="I23" s="1"/>
      <c r="J23" s="65"/>
      <c r="K23" s="48"/>
      <c r="L23" s="48"/>
      <c r="M23" s="66"/>
      <c r="N23" s="1"/>
      <c r="O23" s="1"/>
      <c r="P23" s="65"/>
      <c r="Q23" s="48"/>
      <c r="R23" s="48"/>
      <c r="S23" s="66"/>
      <c r="T23" s="1"/>
      <c r="U23" s="1"/>
      <c r="V23" s="65"/>
      <c r="W23" s="48"/>
      <c r="X23" s="48"/>
      <c r="Y23" s="66"/>
      <c r="Z23" s="1"/>
      <c r="AA23" s="1"/>
      <c r="AB23" s="65"/>
      <c r="AC23" s="48"/>
      <c r="AD23" s="48"/>
      <c r="AE23" s="66"/>
      <c r="AF23" s="12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</row>
    <row r="24" spans="1:43" ht="15" customHeight="1" x14ac:dyDescent="0.2">
      <c r="A24" s="7"/>
      <c r="B24" s="13"/>
      <c r="C24" s="64" t="s">
        <v>58</v>
      </c>
      <c r="D24" s="1"/>
      <c r="E24" s="67">
        <f t="shared" si="12"/>
        <v>0</v>
      </c>
      <c r="F24" s="68">
        <f t="shared" si="13"/>
        <v>0</v>
      </c>
      <c r="G24" s="68">
        <f t="shared" si="14"/>
        <v>0</v>
      </c>
      <c r="H24" s="69">
        <f t="shared" si="15"/>
        <v>0</v>
      </c>
      <c r="I24" s="1"/>
      <c r="J24" s="70"/>
      <c r="K24" s="71"/>
      <c r="L24" s="71"/>
      <c r="M24" s="72"/>
      <c r="N24" s="1"/>
      <c r="O24" s="1"/>
      <c r="P24" s="70"/>
      <c r="Q24" s="71"/>
      <c r="R24" s="71"/>
      <c r="S24" s="72"/>
      <c r="T24" s="1"/>
      <c r="U24" s="1"/>
      <c r="V24" s="70"/>
      <c r="W24" s="71"/>
      <c r="X24" s="71"/>
      <c r="Y24" s="72"/>
      <c r="Z24" s="1"/>
      <c r="AA24" s="1"/>
      <c r="AB24" s="70"/>
      <c r="AC24" s="71"/>
      <c r="AD24" s="71"/>
      <c r="AE24" s="72"/>
      <c r="AF24" s="12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</row>
    <row r="25" spans="1:43" ht="15" customHeight="1" x14ac:dyDescent="0.2">
      <c r="A25" s="7"/>
      <c r="B25" s="13"/>
      <c r="C25" s="73" t="s">
        <v>59</v>
      </c>
      <c r="D25" s="1"/>
      <c r="E25" s="74">
        <f t="shared" si="12"/>
        <v>0</v>
      </c>
      <c r="F25" s="28">
        <f t="shared" si="13"/>
        <v>0</v>
      </c>
      <c r="G25" s="28">
        <f t="shared" si="14"/>
        <v>0</v>
      </c>
      <c r="H25" s="75">
        <f t="shared" si="15"/>
        <v>0</v>
      </c>
      <c r="I25" s="1"/>
      <c r="J25" s="74">
        <f t="shared" ref="J25:M25" si="16">SUM(J20:J24)</f>
        <v>0</v>
      </c>
      <c r="K25" s="28">
        <f t="shared" si="16"/>
        <v>0</v>
      </c>
      <c r="L25" s="28">
        <f t="shared" si="16"/>
        <v>0</v>
      </c>
      <c r="M25" s="75">
        <f t="shared" si="16"/>
        <v>0</v>
      </c>
      <c r="N25" s="1"/>
      <c r="O25" s="1"/>
      <c r="P25" s="74">
        <f t="shared" ref="P25:S25" si="17">SUM(P20:P24)</f>
        <v>0</v>
      </c>
      <c r="Q25" s="28">
        <f t="shared" si="17"/>
        <v>0</v>
      </c>
      <c r="R25" s="28">
        <f t="shared" si="17"/>
        <v>0</v>
      </c>
      <c r="S25" s="75">
        <f t="shared" si="17"/>
        <v>0</v>
      </c>
      <c r="T25" s="1"/>
      <c r="U25" s="1"/>
      <c r="V25" s="74">
        <f t="shared" ref="V25:Y25" si="18">SUM(V20:V24)</f>
        <v>0</v>
      </c>
      <c r="W25" s="28">
        <f t="shared" si="18"/>
        <v>0</v>
      </c>
      <c r="X25" s="28">
        <f t="shared" si="18"/>
        <v>0</v>
      </c>
      <c r="Y25" s="75">
        <f t="shared" si="18"/>
        <v>0</v>
      </c>
      <c r="Z25" s="1"/>
      <c r="AA25" s="1"/>
      <c r="AB25" s="74">
        <f t="shared" ref="AB25:AE25" si="19">SUM(AB20:AB24)</f>
        <v>0</v>
      </c>
      <c r="AC25" s="28">
        <f t="shared" si="19"/>
        <v>0</v>
      </c>
      <c r="AD25" s="28">
        <f t="shared" si="19"/>
        <v>0</v>
      </c>
      <c r="AE25" s="75">
        <f t="shared" si="19"/>
        <v>0</v>
      </c>
      <c r="AF25" s="12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</row>
    <row r="26" spans="1:43" ht="15" customHeight="1" x14ac:dyDescent="0.2">
      <c r="A26" s="7"/>
      <c r="B26" s="13"/>
      <c r="C26" s="76"/>
      <c r="D26" s="1"/>
      <c r="E26" s="15"/>
      <c r="F26" s="15"/>
      <c r="G26" s="15"/>
      <c r="H26" s="15"/>
      <c r="I26" s="1"/>
      <c r="J26" s="15"/>
      <c r="K26" s="15"/>
      <c r="L26" s="15"/>
      <c r="M26" s="15"/>
      <c r="N26" s="1"/>
      <c r="O26" s="1"/>
      <c r="P26" s="15"/>
      <c r="Q26" s="15"/>
      <c r="R26" s="15"/>
      <c r="S26" s="15"/>
      <c r="T26" s="1"/>
      <c r="U26" s="1"/>
      <c r="V26" s="15"/>
      <c r="W26" s="15"/>
      <c r="X26" s="15"/>
      <c r="Y26" s="15"/>
      <c r="Z26" s="1"/>
      <c r="AA26" s="1"/>
      <c r="AB26" s="15"/>
      <c r="AC26" s="15"/>
      <c r="AD26" s="15"/>
      <c r="AE26" s="15"/>
      <c r="AF26" s="12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</row>
    <row r="27" spans="1:43" ht="15" customHeight="1" x14ac:dyDescent="0.2">
      <c r="A27" s="7"/>
      <c r="B27" s="13"/>
      <c r="C27" s="77" t="s">
        <v>60</v>
      </c>
      <c r="D27" s="1"/>
      <c r="E27" s="74">
        <f>SUM(J27:M27)</f>
        <v>0</v>
      </c>
      <c r="F27" s="28">
        <f>SUM(P27:S27)</f>
        <v>0</v>
      </c>
      <c r="G27" s="28">
        <f>SUM(V27:Y27)</f>
        <v>0</v>
      </c>
      <c r="H27" s="75">
        <f>SUM(AB27:AE27)</f>
        <v>0</v>
      </c>
      <c r="I27" s="1"/>
      <c r="J27" s="74">
        <f t="shared" ref="J27:M27" si="20">J17-J25</f>
        <v>0</v>
      </c>
      <c r="K27" s="28">
        <f t="shared" si="20"/>
        <v>0</v>
      </c>
      <c r="L27" s="28">
        <f t="shared" si="20"/>
        <v>0</v>
      </c>
      <c r="M27" s="75">
        <f t="shared" si="20"/>
        <v>0</v>
      </c>
      <c r="N27" s="1"/>
      <c r="O27" s="1"/>
      <c r="P27" s="74">
        <f t="shared" ref="P27:S27" si="21">P17-P25</f>
        <v>0</v>
      </c>
      <c r="Q27" s="28">
        <f t="shared" si="21"/>
        <v>0</v>
      </c>
      <c r="R27" s="28">
        <f t="shared" si="21"/>
        <v>0</v>
      </c>
      <c r="S27" s="75">
        <f t="shared" si="21"/>
        <v>0</v>
      </c>
      <c r="T27" s="1"/>
      <c r="U27" s="1"/>
      <c r="V27" s="74">
        <f t="shared" ref="V27:Y27" si="22">V17-V25</f>
        <v>0</v>
      </c>
      <c r="W27" s="28">
        <f t="shared" si="22"/>
        <v>0</v>
      </c>
      <c r="X27" s="28">
        <f t="shared" si="22"/>
        <v>0</v>
      </c>
      <c r="Y27" s="75">
        <f t="shared" si="22"/>
        <v>0</v>
      </c>
      <c r="Z27" s="1"/>
      <c r="AA27" s="1"/>
      <c r="AB27" s="74">
        <f t="shared" ref="AB27:AE27" si="23">AB17-AB25</f>
        <v>0</v>
      </c>
      <c r="AC27" s="28">
        <f t="shared" si="23"/>
        <v>0</v>
      </c>
      <c r="AD27" s="28">
        <f t="shared" si="23"/>
        <v>0</v>
      </c>
      <c r="AE27" s="75">
        <f t="shared" si="23"/>
        <v>0</v>
      </c>
      <c r="AF27" s="12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1:43" ht="18.75" customHeight="1" x14ac:dyDescent="0.2">
      <c r="A28" s="78"/>
      <c r="B28" s="39"/>
      <c r="C28" s="64" t="s">
        <v>61</v>
      </c>
      <c r="D28" s="1"/>
      <c r="E28" s="74">
        <f>J28</f>
        <v>0</v>
      </c>
      <c r="F28" s="28">
        <f>P28</f>
        <v>0</v>
      </c>
      <c r="G28" s="28">
        <f>V28</f>
        <v>0</v>
      </c>
      <c r="H28" s="75">
        <f>AB28</f>
        <v>0</v>
      </c>
      <c r="I28" s="1"/>
      <c r="J28" s="79"/>
      <c r="K28" s="28">
        <f t="shared" ref="K28:M28" si="24">J29</f>
        <v>0</v>
      </c>
      <c r="L28" s="28">
        <f t="shared" si="24"/>
        <v>0</v>
      </c>
      <c r="M28" s="75">
        <f t="shared" si="24"/>
        <v>0</v>
      </c>
      <c r="N28" s="1"/>
      <c r="O28" s="1"/>
      <c r="P28" s="74">
        <f>M29</f>
        <v>0</v>
      </c>
      <c r="Q28" s="28">
        <f t="shared" ref="Q28:S28" si="25">P29</f>
        <v>0</v>
      </c>
      <c r="R28" s="28">
        <f t="shared" si="25"/>
        <v>0</v>
      </c>
      <c r="S28" s="75">
        <f t="shared" si="25"/>
        <v>0</v>
      </c>
      <c r="T28" s="1"/>
      <c r="U28" s="1"/>
      <c r="V28" s="74">
        <f>S29</f>
        <v>0</v>
      </c>
      <c r="W28" s="28">
        <f t="shared" ref="W28:Y28" si="26">V29</f>
        <v>0</v>
      </c>
      <c r="X28" s="28">
        <f t="shared" si="26"/>
        <v>0</v>
      </c>
      <c r="Y28" s="75">
        <f t="shared" si="26"/>
        <v>0</v>
      </c>
      <c r="Z28" s="1"/>
      <c r="AA28" s="1"/>
      <c r="AB28" s="74">
        <f>Y29</f>
        <v>0</v>
      </c>
      <c r="AC28" s="28">
        <f t="shared" ref="AC28:AE28" si="27">AB29</f>
        <v>0</v>
      </c>
      <c r="AD28" s="28">
        <f t="shared" si="27"/>
        <v>0</v>
      </c>
      <c r="AE28" s="75">
        <f t="shared" si="27"/>
        <v>0</v>
      </c>
      <c r="AF28" s="1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</row>
    <row r="29" spans="1:43" ht="16.5" customHeight="1" x14ac:dyDescent="0.2">
      <c r="A29" s="78"/>
      <c r="B29" s="11"/>
      <c r="C29" s="73" t="s">
        <v>62</v>
      </c>
      <c r="D29" s="1"/>
      <c r="E29" s="49">
        <f>M29</f>
        <v>0</v>
      </c>
      <c r="F29" s="50">
        <f>S29</f>
        <v>0</v>
      </c>
      <c r="G29" s="50">
        <f>Y29</f>
        <v>0</v>
      </c>
      <c r="H29" s="51">
        <f>AE29</f>
        <v>0</v>
      </c>
      <c r="I29" s="14"/>
      <c r="J29" s="49">
        <f t="shared" ref="J29:M29" si="28">J27+J28</f>
        <v>0</v>
      </c>
      <c r="K29" s="50">
        <f t="shared" si="28"/>
        <v>0</v>
      </c>
      <c r="L29" s="80">
        <f t="shared" si="28"/>
        <v>0</v>
      </c>
      <c r="M29" s="51">
        <f t="shared" si="28"/>
        <v>0</v>
      </c>
      <c r="N29" s="14"/>
      <c r="O29" s="14"/>
      <c r="P29" s="49">
        <f t="shared" ref="P29:S29" si="29">P27+P28</f>
        <v>0</v>
      </c>
      <c r="Q29" s="50">
        <f t="shared" si="29"/>
        <v>0</v>
      </c>
      <c r="R29" s="80">
        <f t="shared" si="29"/>
        <v>0</v>
      </c>
      <c r="S29" s="51">
        <f t="shared" si="29"/>
        <v>0</v>
      </c>
      <c r="T29" s="14"/>
      <c r="U29" s="14"/>
      <c r="V29" s="49">
        <f t="shared" ref="V29:Y29" si="30">V27+V28</f>
        <v>0</v>
      </c>
      <c r="W29" s="50">
        <f t="shared" si="30"/>
        <v>0</v>
      </c>
      <c r="X29" s="80">
        <f t="shared" si="30"/>
        <v>0</v>
      </c>
      <c r="Y29" s="51">
        <f t="shared" si="30"/>
        <v>0</v>
      </c>
      <c r="Z29" s="14"/>
      <c r="AA29" s="14"/>
      <c r="AB29" s="49">
        <f t="shared" ref="AB29:AE29" si="31">AB27+AB28</f>
        <v>0</v>
      </c>
      <c r="AC29" s="50">
        <f t="shared" si="31"/>
        <v>0</v>
      </c>
      <c r="AD29" s="80">
        <f t="shared" si="31"/>
        <v>0</v>
      </c>
      <c r="AE29" s="51">
        <f t="shared" si="31"/>
        <v>0</v>
      </c>
      <c r="AF29" s="38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</row>
    <row r="30" spans="1:43" ht="16.5" customHeight="1" x14ac:dyDescent="0.25">
      <c r="A30" s="78"/>
      <c r="B30" s="11"/>
      <c r="C30" s="14"/>
      <c r="D30" s="1"/>
      <c r="E30" s="1"/>
      <c r="F30" s="1"/>
      <c r="G30" s="1"/>
      <c r="H30" s="1"/>
      <c r="I30" s="1"/>
      <c r="J30" s="81" t="str">
        <f>IF(J28="","Warning - opening balance not entered","")</f>
        <v>Warning - opening balance not entered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</row>
    <row r="31" spans="1:43" ht="16.5" customHeight="1" x14ac:dyDescent="0.2">
      <c r="A31" s="78"/>
      <c r="B31" s="11"/>
      <c r="C31" s="14"/>
      <c r="D31" s="1"/>
      <c r="E31" s="14" t="s">
        <v>63</v>
      </c>
      <c r="F31" s="1"/>
      <c r="G31" s="340"/>
      <c r="H31" s="34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</row>
    <row r="32" spans="1:43" ht="16.5" customHeight="1" x14ac:dyDescent="0.2">
      <c r="A32" s="78"/>
      <c r="B32" s="11"/>
      <c r="C32" s="14"/>
      <c r="D32" s="1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</row>
    <row r="33" spans="1:43" ht="16.5" customHeight="1" x14ac:dyDescent="0.2">
      <c r="A33" s="78"/>
      <c r="B33" s="11"/>
      <c r="C33" s="14"/>
      <c r="D33" s="1"/>
      <c r="E33" s="342"/>
      <c r="F33" s="343"/>
      <c r="G33" s="343"/>
      <c r="H33" s="343"/>
      <c r="I33" s="343"/>
      <c r="J33" s="343"/>
      <c r="K33" s="343"/>
      <c r="L33" s="343"/>
      <c r="M33" s="34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</row>
    <row r="34" spans="1:43" ht="78" customHeight="1" x14ac:dyDescent="0.2">
      <c r="A34" s="78"/>
      <c r="B34" s="11"/>
      <c r="C34" s="53" t="s">
        <v>64</v>
      </c>
      <c r="D34" s="1"/>
      <c r="E34" s="345"/>
      <c r="F34" s="346"/>
      <c r="G34" s="346"/>
      <c r="H34" s="346"/>
      <c r="I34" s="346"/>
      <c r="J34" s="346"/>
      <c r="K34" s="346"/>
      <c r="L34" s="346"/>
      <c r="M34" s="34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</row>
    <row r="35" spans="1:43" ht="12.75" customHeight="1" x14ac:dyDescent="0.2">
      <c r="A35" s="7"/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7"/>
      <c r="U35" s="57"/>
      <c r="V35" s="55"/>
      <c r="W35" s="55"/>
      <c r="X35" s="55"/>
      <c r="Y35" s="55"/>
      <c r="Z35" s="57"/>
      <c r="AA35" s="57"/>
      <c r="AB35" s="55"/>
      <c r="AC35" s="55"/>
      <c r="AD35" s="55"/>
      <c r="AE35" s="55"/>
      <c r="AF35" s="56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</row>
    <row r="36" spans="1:43" ht="12.75" customHeight="1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</row>
    <row r="37" spans="1:43" ht="12.75" customHeight="1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</row>
    <row r="38" spans="1:43" ht="24.75" customHeight="1" x14ac:dyDescent="0.2">
      <c r="A38" s="8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</row>
    <row r="39" spans="1:43" ht="24.75" customHeight="1" x14ac:dyDescent="0.2">
      <c r="A39" s="8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</row>
    <row r="40" spans="1:43" ht="24.75" customHeight="1" x14ac:dyDescent="0.2">
      <c r="A40" s="8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1:43" ht="15" customHeight="1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</row>
    <row r="42" spans="1:43" ht="15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</row>
    <row r="43" spans="1:43" ht="15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</row>
    <row r="44" spans="1:43" ht="15" customHeight="1" x14ac:dyDescent="0.2">
      <c r="A44" s="5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</row>
    <row r="45" spans="1:43" ht="12.75" customHeight="1" x14ac:dyDescent="0.2">
      <c r="A45" s="5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</row>
    <row r="46" spans="1:43" ht="12.75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</row>
    <row r="47" spans="1:43" ht="12.75" customHeight="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</row>
    <row r="48" spans="1:43" ht="12.75" customHeight="1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</row>
    <row r="49" spans="1:4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customHeight="1" x14ac:dyDescent="0.2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2.75" customHeight="1" x14ac:dyDescent="0.2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2.75" customHeight="1" x14ac:dyDescent="0.2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12.75" customHeight="1" x14ac:dyDescent="0.2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2.75" customHeight="1" x14ac:dyDescent="0.2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2.75" customHeight="1" x14ac:dyDescent="0.2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2.75" customHeight="1" x14ac:dyDescent="0.2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2.75" customHeight="1" x14ac:dyDescent="0.2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2.75" customHeight="1" x14ac:dyDescent="0.2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2.75" customHeight="1" x14ac:dyDescent="0.2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2.75" customHeight="1" x14ac:dyDescent="0.2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2.75" customHeight="1" x14ac:dyDescent="0.2">
      <c r="A95" s="1"/>
      <c r="B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2.75" customHeight="1" x14ac:dyDescent="0.2">
      <c r="A96" s="1"/>
      <c r="B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2.75" customHeight="1" x14ac:dyDescent="0.2">
      <c r="A97" s="1"/>
      <c r="B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2.75" customHeight="1" x14ac:dyDescent="0.2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2.75" customHeight="1" x14ac:dyDescent="0.2">
      <c r="A99" s="1"/>
      <c r="B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2.75" customHeight="1" x14ac:dyDescent="0.2">
      <c r="A100" s="1"/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2.75" customHeight="1" x14ac:dyDescent="0.2">
      <c r="A101" s="1"/>
      <c r="B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2.75" customHeight="1" x14ac:dyDescent="0.2">
      <c r="A102" s="1"/>
      <c r="B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2.75" customHeight="1" x14ac:dyDescent="0.2">
      <c r="A103" s="1"/>
      <c r="B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2.75" customHeight="1" x14ac:dyDescent="0.2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.75" customHeight="1" x14ac:dyDescent="0.2">
      <c r="A105" s="1"/>
      <c r="B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2.75" customHeight="1" x14ac:dyDescent="0.2">
      <c r="A106" s="1"/>
      <c r="B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2.75" customHeight="1" x14ac:dyDescent="0.2">
      <c r="A107" s="1"/>
      <c r="B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2.75" customHeight="1" x14ac:dyDescent="0.2">
      <c r="A108" s="1"/>
      <c r="B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2.75" customHeight="1" x14ac:dyDescent="0.2">
      <c r="A109" s="1"/>
      <c r="B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2.75" customHeight="1" x14ac:dyDescent="0.2">
      <c r="A110" s="1"/>
      <c r="B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2.75" customHeight="1" x14ac:dyDescent="0.2">
      <c r="A111" s="1"/>
      <c r="B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2.75" customHeight="1" x14ac:dyDescent="0.2">
      <c r="A112" s="1"/>
      <c r="B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2.75" customHeight="1" x14ac:dyDescent="0.2">
      <c r="A113" s="1"/>
      <c r="B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2.75" customHeight="1" x14ac:dyDescent="0.2">
      <c r="A114" s="1"/>
      <c r="B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.75" customHeight="1" x14ac:dyDescent="0.2">
      <c r="A115" s="1"/>
      <c r="B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.75" customHeight="1" x14ac:dyDescent="0.2">
      <c r="A116" s="1"/>
      <c r="B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.75" customHeight="1" x14ac:dyDescent="0.2">
      <c r="A117" s="1"/>
      <c r="B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.75" customHeight="1" x14ac:dyDescent="0.2">
      <c r="A118" s="1"/>
      <c r="B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.75" customHeight="1" x14ac:dyDescent="0.2">
      <c r="A119" s="1"/>
      <c r="B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.75" customHeight="1" x14ac:dyDescent="0.2">
      <c r="A120" s="1"/>
      <c r="B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.75" customHeight="1" x14ac:dyDescent="0.2">
      <c r="A121" s="1"/>
      <c r="B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.75" customHeight="1" x14ac:dyDescent="0.2">
      <c r="A122" s="1"/>
      <c r="B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.75" customHeight="1" x14ac:dyDescent="0.2">
      <c r="A123" s="1"/>
      <c r="B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.75" customHeight="1" x14ac:dyDescent="0.2">
      <c r="A124" s="1"/>
      <c r="B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.75" customHeight="1" x14ac:dyDescent="0.2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.75" customHeight="1" x14ac:dyDescent="0.2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.75" customHeight="1" x14ac:dyDescent="0.2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.75" customHeight="1" x14ac:dyDescent="0.2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.75" customHeight="1" x14ac:dyDescent="0.2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.75" customHeight="1" x14ac:dyDescent="0.2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.75" customHeight="1" x14ac:dyDescent="0.2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.75" customHeight="1" x14ac:dyDescent="0.2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.75" customHeight="1" x14ac:dyDescent="0.2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.75" customHeight="1" x14ac:dyDescent="0.2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.75" customHeight="1" x14ac:dyDescent="0.2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.75" customHeight="1" x14ac:dyDescent="0.2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.75" customHeight="1" x14ac:dyDescent="0.2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.75" customHeight="1" x14ac:dyDescent="0.2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.75" customHeight="1" x14ac:dyDescent="0.2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.75" customHeight="1" x14ac:dyDescent="0.2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.75" customHeight="1" x14ac:dyDescent="0.2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.75" customHeight="1" x14ac:dyDescent="0.2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.75" customHeight="1" x14ac:dyDescent="0.2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.75" customHeight="1" x14ac:dyDescent="0.2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.75" customHeight="1" x14ac:dyDescent="0.2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.75" customHeight="1" x14ac:dyDescent="0.2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.75" customHeight="1" x14ac:dyDescent="0.2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.75" customHeight="1" x14ac:dyDescent="0.2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.75" customHeight="1" x14ac:dyDescent="0.2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.75" customHeight="1" x14ac:dyDescent="0.2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.75" customHeight="1" x14ac:dyDescent="0.2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.75" customHeight="1" x14ac:dyDescent="0.2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.75" customHeight="1" x14ac:dyDescent="0.2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.75" customHeight="1" x14ac:dyDescent="0.2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.75" customHeight="1" x14ac:dyDescent="0.2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.75" customHeight="1" x14ac:dyDescent="0.2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.75" customHeight="1" x14ac:dyDescent="0.2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.75" customHeight="1" x14ac:dyDescent="0.2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.75" customHeight="1" x14ac:dyDescent="0.2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.75" customHeight="1" x14ac:dyDescent="0.2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.75" customHeight="1" x14ac:dyDescent="0.2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.75" customHeight="1" x14ac:dyDescent="0.2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.75" customHeight="1" x14ac:dyDescent="0.2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.75" customHeight="1" x14ac:dyDescent="0.2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.75" customHeight="1" x14ac:dyDescent="0.2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.75" customHeight="1" x14ac:dyDescent="0.2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.75" customHeight="1" x14ac:dyDescent="0.2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.75" customHeight="1" x14ac:dyDescent="0.2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.75" customHeight="1" x14ac:dyDescent="0.2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.75" customHeight="1" x14ac:dyDescent="0.2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.75" customHeight="1" x14ac:dyDescent="0.2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.75" customHeight="1" x14ac:dyDescent="0.2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.75" customHeight="1" x14ac:dyDescent="0.2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.75" customHeight="1" x14ac:dyDescent="0.2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.75" customHeight="1" x14ac:dyDescent="0.2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.75" customHeight="1" x14ac:dyDescent="0.2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.75" customHeight="1" x14ac:dyDescent="0.2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.75" customHeight="1" x14ac:dyDescent="0.2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.75" customHeight="1" x14ac:dyDescent="0.2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.75" customHeight="1" x14ac:dyDescent="0.2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.75" customHeight="1" x14ac:dyDescent="0.2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.75" customHeight="1" x14ac:dyDescent="0.2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.75" customHeight="1" x14ac:dyDescent="0.2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.75" customHeight="1" x14ac:dyDescent="0.2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.75" customHeight="1" x14ac:dyDescent="0.2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.75" customHeight="1" x14ac:dyDescent="0.2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.75" customHeight="1" x14ac:dyDescent="0.2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.75" customHeight="1" x14ac:dyDescent="0.2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.75" customHeight="1" x14ac:dyDescent="0.2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.75" customHeight="1" x14ac:dyDescent="0.2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.75" customHeight="1" x14ac:dyDescent="0.2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.75" customHeight="1" x14ac:dyDescent="0.2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.75" customHeight="1" x14ac:dyDescent="0.2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.75" customHeight="1" x14ac:dyDescent="0.2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.75" customHeight="1" x14ac:dyDescent="0.2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.75" customHeight="1" x14ac:dyDescent="0.2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.75" customHeight="1" x14ac:dyDescent="0.2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.75" customHeight="1" x14ac:dyDescent="0.2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.75" customHeight="1" x14ac:dyDescent="0.2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.75" customHeight="1" x14ac:dyDescent="0.2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.75" customHeight="1" x14ac:dyDescent="0.2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.75" customHeight="1" x14ac:dyDescent="0.2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.75" customHeight="1" x14ac:dyDescent="0.2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.75" customHeight="1" x14ac:dyDescent="0.2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.75" customHeight="1" x14ac:dyDescent="0.2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.75" customHeight="1" x14ac:dyDescent="0.2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.75" customHeight="1" x14ac:dyDescent="0.2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.75" customHeight="1" x14ac:dyDescent="0.2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.75" customHeight="1" x14ac:dyDescent="0.2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.75" customHeight="1" x14ac:dyDescent="0.2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.75" customHeight="1" x14ac:dyDescent="0.2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.75" customHeight="1" x14ac:dyDescent="0.2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.75" customHeight="1" x14ac:dyDescent="0.2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.75" customHeight="1" x14ac:dyDescent="0.2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.75" customHeight="1" x14ac:dyDescent="0.2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.75" customHeight="1" x14ac:dyDescent="0.2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.75" customHeight="1" x14ac:dyDescent="0.2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.75" customHeight="1" x14ac:dyDescent="0.2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.75" customHeight="1" x14ac:dyDescent="0.2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.75" customHeight="1" x14ac:dyDescent="0.2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.75" customHeight="1" x14ac:dyDescent="0.2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.75" customHeight="1" x14ac:dyDescent="0.2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.75" customHeight="1" x14ac:dyDescent="0.2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.75" customHeight="1" x14ac:dyDescent="0.2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.75" customHeight="1" x14ac:dyDescent="0.2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.75" customHeight="1" x14ac:dyDescent="0.2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.75" customHeight="1" x14ac:dyDescent="0.2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.75" customHeight="1" x14ac:dyDescent="0.2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.75" customHeight="1" x14ac:dyDescent="0.2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.75" customHeight="1" x14ac:dyDescent="0.2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.75" customHeight="1" x14ac:dyDescent="0.2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.75" customHeight="1" x14ac:dyDescent="0.2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.75" customHeight="1" x14ac:dyDescent="0.2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.75" customHeight="1" x14ac:dyDescent="0.2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 x14ac:dyDescent="0.2"/>
    <row r="236" spans="1:43" ht="15.75" customHeight="1" x14ac:dyDescent="0.2"/>
    <row r="237" spans="1:43" ht="15.75" customHeight="1" x14ac:dyDescent="0.2"/>
    <row r="238" spans="1:43" ht="15.75" customHeight="1" x14ac:dyDescent="0.2"/>
    <row r="239" spans="1:43" ht="15.75" customHeight="1" x14ac:dyDescent="0.2"/>
    <row r="240" spans="1:4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E5:H5"/>
    <mergeCell ref="G31:H31"/>
    <mergeCell ref="E33:M34"/>
    <mergeCell ref="C3:F4"/>
  </mergeCells>
  <conditionalFormatting sqref="D22:D28 V30:Y33 AB35:AE42 H22:H30 G22:G31 E35:S42 N34:AE34 J30:M32 D9:M21 V35:Y42 E33 G32:H32 E22:F32 P30:S33 I22:I32 J22:M28 N9:O33 AB30:AE33 P9:S19 V9:Y19 AB9:AE19 P25:S28 V25:Y28 AB25:AE28">
    <cfRule type="cellIs" dxfId="4" priority="1" stopIfTrue="1" operator="between">
      <formula>$P$6</formula>
      <formula>#REF!</formula>
    </cfRule>
  </conditionalFormatting>
  <conditionalFormatting sqref="J29:M29 P29:S29 V29:Y29 AB29:AE29">
    <cfRule type="cellIs" dxfId="3" priority="2" stopIfTrue="1" operator="lessThan">
      <formula>0</formula>
    </cfRule>
  </conditionalFormatting>
  <conditionalFormatting sqref="P20:S24">
    <cfRule type="cellIs" dxfId="2" priority="3" stopIfTrue="1" operator="between">
      <formula>$P$6</formula>
      <formula>#REF!</formula>
    </cfRule>
  </conditionalFormatting>
  <conditionalFormatting sqref="V20:Y24">
    <cfRule type="cellIs" dxfId="1" priority="4" stopIfTrue="1" operator="between">
      <formula>$P$6</formula>
      <formula>#REF!</formula>
    </cfRule>
  </conditionalFormatting>
  <conditionalFormatting sqref="AB20:AE24">
    <cfRule type="cellIs" dxfId="0" priority="5" stopIfTrue="1" operator="between">
      <formula>$P$6</formula>
      <formula>#REF!</formula>
    </cfRule>
  </conditionalFormatting>
  <dataValidations count="3">
    <dataValidation type="decimal" allowBlank="1" showInputMessage="1" showErrorMessage="1" prompt="INCORRECT VAUE - A value in dollars is required in this field.  The maximum amount can be $1,000,000,000_x000a_" sqref="J10:M11 P10:S11 V10:Y11 AB10:AE11 J13:M16 P13:S16 V13:Y16 AB13:AE16 J20:M24 P20:S24 V20:Y24 AB20:AE24">
      <formula1>0</formula1>
      <formula2>1000000000</formula2>
    </dataValidation>
    <dataValidation type="decimal" allowBlank="1" showInputMessage="1" showErrorMessage="1" prompt="INCORRECT VAUE - A value in dollars is required in this field." sqref="J28">
      <formula1>-100000000</formula1>
      <formula2>100000000</formula2>
    </dataValidation>
    <dataValidation type="decimal" allowBlank="1" showInputMessage="1" showErrorMessage="1" prompt="INCORRECT VALUE - A dollar value is required in this field." sqref="G31 G32:H32">
      <formula1>0</formula1>
      <formula2>100000000</formula2>
    </dataValidation>
  </dataValidations>
  <pageMargins left="0.75" right="0.75" top="1" bottom="1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93cc03412a4bc4819b1a194e82ec9c xmlns="2a251b7e-61e4-4816-a71f-b295a9ad20fb">
      <Terms xmlns="http://schemas.microsoft.com/office/infopath/2007/PartnerControls"/>
    </de93cc03412a4bc4819b1a194e82ec9c>
    <DocHub_MeetingDate xmlns="2a251b7e-61e4-4816-a71f-b295a9ad20fb" xsi:nil="true"/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9b48ba34-650a-488d-9fe8-e5181e10b797</TermId>
        </TermInfo>
      </Terms>
    </pe2555c81638466f9eb614edb9ecde52>
    <ad74563c7d9743efa0a335afe598dcdb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 Management</TermName>
          <TermId xmlns="http://schemas.microsoft.com/office/infopath/2007/PartnerControls">7e470949-b4e6-465c-95d0-4ecbc1bb7c4a</TermId>
        </TermInfo>
      </Terms>
    </ad74563c7d9743efa0a335afe598dcdb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adb9bed2e36e4a93af574aeb444da63e xmlns="2a251b7e-61e4-4816-a71f-b295a9ad20fb">
      <Terms xmlns="http://schemas.microsoft.com/office/infopath/2007/PartnerControls"/>
    </adb9bed2e36e4a93af574aeb444da63e>
    <o1116530bc244d4bbd793e6e47aad9f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Shadepower Group Pty Ltd</TermName>
          <TermId xmlns="http://schemas.microsoft.com/office/infopath/2007/PartnerControls">930cc8e1-95af-4f86-a953-2f95678e6b76</TermId>
        </TermInfo>
      </Terms>
    </o1116530bc244d4bbd793e6e47aad9f9>
    <IconOverlay xmlns="http://schemas.microsoft.com/sharepoint/v4" xsi:nil="true"/>
    <n99e4c9942c6404eb103464a00e6097b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TaxCatchAll xmlns="2a251b7e-61e4-4816-a71f-b295a9ad20fb">
      <Value>28949</Value>
      <Value>19819</Value>
      <Value>63</Value>
      <Value>82</Value>
      <Value>1253</Value>
      <Value>3</Value>
    </TaxCatchAll>
    <DocHub_ProjectGrantBenefitNo xmlns="2a251b7e-61e4-4816-a71f-b295a9ad20fb" xsi:nil="true"/>
    <g7bcb40ba23249a78edca7d43a67c1c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Training</TermName>
          <TermId xmlns="http://schemas.microsoft.com/office/infopath/2007/PartnerControls">82b7179b-f672-4694-9a36-74ec64695c9b</TermId>
        </TermInfo>
      </Terms>
    </g7bcb40ba23249a78edca7d43a67c1c9>
    <Comments xmlns="http://schemas.microsoft.com/sharepoint/v3" xsi:nil="true"/>
    <dcb9bd2f59344234a30e93120b32ab13 xmlns="2a251b7e-61e4-4816-a71f-b295a9ad20fb">
      <Terms xmlns="http://schemas.microsoft.com/office/infopath/2007/PartnerControls"/>
    </dcb9bd2f59344234a30e93120b32ab13>
    <_dlc_DocId xmlns="2a251b7e-61e4-4816-a71f-b295a9ad20fb">YZXQVS7QACYM-85298496-4431</_dlc_DocId>
    <_dlc_DocIdUrl xmlns="2a251b7e-61e4-4816-a71f-b295a9ad20fb">
      <Url>https://dochub/div/ausindustry/programmesprojectstaskforces/epac/_layouts/15/DocIdRedir.aspx?ID=YZXQVS7QACYM-85298496-4431</Url>
      <Description>YZXQVS7QACYM-85298496-4431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32FB14F3A054BB60751CAA0107732" ma:contentTypeVersion="27" ma:contentTypeDescription="Create a new document." ma:contentTypeScope="" ma:versionID="95875266b64d4d35879e4460e5505420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01b3af3a-2807-4d64-9a12-4f1dc526f4c6" xmlns:ns4="http://schemas.microsoft.com/sharepoint/v4" targetNamespace="http://schemas.microsoft.com/office/2006/metadata/properties" ma:root="true" ma:fieldsID="2fbb263d56a6aa31cacd94059082f79c" ns1:_="" ns2:_="" ns3:_="" ns4:_="">
    <xsd:import namespace="http://schemas.microsoft.com/sharepoint/v3"/>
    <xsd:import namespace="2a251b7e-61e4-4816-a71f-b295a9ad20fb"/>
    <xsd:import namespace="01b3af3a-2807-4d64-9a12-4f1dc526f4c6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o1116530bc244d4bbd793e6e47aad9f9" minOccurs="0"/>
                <xsd:element ref="ns2:DocHub_ProjectGrantBenefitNo" minOccurs="0"/>
                <xsd:element ref="ns2:de93cc03412a4bc4819b1a194e82ec9c" minOccurs="0"/>
                <xsd:element ref="ns2:ad74563c7d9743efa0a335afe598dcdb" minOccurs="0"/>
                <xsd:element ref="ns2:DocHub_MeetingDate" minOccurs="0"/>
                <xsd:element ref="ns3:SharedWithUsers" minOccurs="0"/>
                <xsd:element ref="ns2:dcb9bd2f59344234a30e93120b32ab13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116530bc244d4bbd793e6e47aad9f9" ma:index="24" nillable="true" ma:taxonomy="true" ma:internalName="o1116530bc244d4bbd793e6e47aad9f9" ma:taxonomyFieldName="DocHub_EntityCustomer" ma:displayName="Entity (Customer)" ma:indexed="true" ma:default="" ma:fieldId="{81116530-bc24-4d4b-bd79-3e6e47aad9f9}" ma:sspId="fb0313f7-9433-48c0-866e-9e0bbee59a50" ma:termSetId="3d16dad7-9c2a-4544-b039-528cc101223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Hub_ProjectGrantBenefitNo" ma:index="25" nillable="true" ma:displayName="Project (Grant/Benefit) No" ma:indexed="true" ma:internalName="DocHub_ProjectGrantBenefitNo">
      <xsd:simpleType>
        <xsd:restriction base="dms:Text">
          <xsd:maxLength value="255"/>
        </xsd:restriction>
      </xsd:simpleType>
    </xsd:element>
    <xsd:element name="de93cc03412a4bc4819b1a194e82ec9c" ma:index="27" nillable="true" ma:taxonomy="true" ma:internalName="de93cc03412a4bc4819b1a194e82ec9c" ma:taxonomyFieldName="DocHub_Sector" ma:displayName="Sector" ma:indexed="true" ma:default="" ma:fieldId="{de93cc03-412a-4bc4-819b-1a194e82ec9c}" ma:sspId="fb0313f7-9433-48c0-866e-9e0bbee59a50" ma:termSetId="29b4b0be-adaa-44a9-bd1c-bd08a1f7e4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74563c7d9743efa0a335afe598dcdb" ma:index="29" nillable="true" ma:taxonomy="true" ma:internalName="ad74563c7d9743efa0a335afe598dcdb" ma:taxonomyFieldName="DocHub_EPACWorkstream" ma:displayName="Workstream" ma:indexed="true" ma:default="" ma:fieldId="{ad74563c-7d97-43ef-a0a3-35afe598dcdb}" ma:sspId="fb0313f7-9433-48c0-866e-9e0bbee59a50" ma:termSetId="8a15c06c-2740-4f94-b53e-0912df6eb6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MeetingDate" ma:index="31" nillable="true" ma:displayName="Meeting Date" ma:description="Date of the meeting (DD/MM/YYYY)" ma:format="DateOnly" ma:internalName="DocHub_MeetingDate">
      <xsd:simpleType>
        <xsd:restriction base="dms:DateTime"/>
      </xsd:simpleType>
    </xsd:element>
    <xsd:element name="dcb9bd2f59344234a30e93120b32ab13" ma:index="34" nillable="true" ma:taxonomy="true" ma:internalName="dcb9bd2f59344234a30e93120b32ab13" ma:taxonomyFieldName="DocHub_ACCommsandMarketing" ma:displayName="AC Comms &amp; Marketing" ma:default="" ma:fieldId="{dcb9bd2f-5934-4234-a30e-93120b32ab13}" ma:sspId="fb0313f7-9433-48c0-866e-9e0bbee59a50" ma:termSetId="0731304a-ef1f-487c-9ec7-29ca5ac58b5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3af3a-2807-4d64-9a12-4f1dc526f4c6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E2CE3-61D5-4FD5-A3AA-AFCBD969C211}">
  <ds:schemaRefs>
    <ds:schemaRef ds:uri="http://purl.org/dc/elements/1.1/"/>
    <ds:schemaRef ds:uri="http://schemas.microsoft.com/office/2006/metadata/properties"/>
    <ds:schemaRef ds:uri="2a251b7e-61e4-4816-a71f-b295a9ad20fb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01b3af3a-2807-4d64-9a12-4f1dc526f4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A1DF6D-C108-4546-8AD6-F6DAAD785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D84B4-1872-43F7-927D-45A6B743B3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CC010CE-763D-4C77-A5C6-8E26396BC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01b3af3a-2807-4d64-9a12-4f1dc526f4c6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Summary</vt:lpstr>
      <vt:lpstr>Labour Expenditure</vt:lpstr>
      <vt:lpstr>Contract Expenditure</vt:lpstr>
      <vt:lpstr>Plant Expenditure</vt:lpstr>
      <vt:lpstr>SMP-PMP Expenditure</vt:lpstr>
      <vt:lpstr>Prototype Expenditure</vt:lpstr>
      <vt:lpstr>Other Expenditure</vt:lpstr>
      <vt:lpstr>Cash Flow</vt:lpstr>
      <vt:lpstr>contRD2</vt:lpstr>
      <vt:lpstr>ContRD3</vt:lpstr>
      <vt:lpstr>ContRD4</vt:lpstr>
      <vt:lpstr>copied1</vt:lpstr>
      <vt:lpstr>copied3</vt:lpstr>
      <vt:lpstr>'SMP-PMP Expenditure'!Demo_Add</vt:lpstr>
      <vt:lpstr>'SMP-PMP Expenditure'!Demo_Add_Line</vt:lpstr>
      <vt:lpstr>plantRD</vt:lpstr>
      <vt:lpstr>PlantRD1</vt:lpstr>
      <vt:lpstr>plantRD2</vt:lpstr>
      <vt:lpstr>PlantRD3</vt:lpstr>
      <vt:lpstr>'Contract Expenditure'!Print_Area</vt:lpstr>
      <vt:lpstr>'Labour Expenditure'!Print_Area</vt:lpstr>
      <vt:lpstr>'Other Expenditure'!Print_Area</vt:lpstr>
      <vt:lpstr>'Plant Expenditure'!Print_Area</vt:lpstr>
      <vt:lpstr>'Prototype Expenditure'!Print_Area</vt:lpstr>
      <vt:lpstr>'SMP-PMP Expenditure'!Print_Area</vt:lpstr>
      <vt:lpstr>Summary!Print_Area</vt:lpstr>
      <vt:lpstr>Sal_RD_Y</vt:lpstr>
      <vt:lpstr>start3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Soul</dc:creator>
  <cp:lastModifiedBy>McAppion, Sarah</cp:lastModifiedBy>
  <cp:lastPrinted>2020-06-09T04:59:33Z</cp:lastPrinted>
  <dcterms:created xsi:type="dcterms:W3CDTF">2019-05-06T04:49:43Z</dcterms:created>
  <dcterms:modified xsi:type="dcterms:W3CDTF">2020-06-29T02:46:46Z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0x010100ACF32FB14F3A054BB60751CAA0107732</vt:lpwstr>
  </property>
  <property fmtid="{D5CDD505-2E9C-101B-9397-08002B2CF9AE}" pid="3" name="_dlc_DocIdItemGuid">
    <vt:lpwstr>d436b684-4dd6-4a36-8bb2-baf7a6e1ac0c</vt:lpwstr>
  </property>
  <property fmtid="{D5CDD505-2E9C-101B-9397-08002B2CF9AE}" pid="4" name="DocHub_StateOffice">
    <vt:lpwstr>1011;#SA/NT|04183463-4002-47c8-93fc-00705a77d646</vt:lpwstr>
  </property>
  <property fmtid="{D5CDD505-2E9C-101B-9397-08002B2CF9AE}" pid="5" name="DocHub_Year">
    <vt:lpwstr>28949;#2020|6a3660c5-15bd-4052-a0a1-6237663b7600</vt:lpwstr>
  </property>
  <property fmtid="{D5CDD505-2E9C-101B-9397-08002B2CF9AE}" pid="6" name="DocHub_DocumentType">
    <vt:lpwstr>82;#Template|9b48ba34-650a-488d-9fe8-e5181e10b797</vt:lpwstr>
  </property>
  <property fmtid="{D5CDD505-2E9C-101B-9397-08002B2CF9AE}" pid="7" name="DocHub_SecurityClassification">
    <vt:lpwstr>3;#UNCLASSIFIED|6106d03b-a1a0-4e30-9d91-d5e9fb4314f9</vt:lpwstr>
  </property>
  <property fmtid="{D5CDD505-2E9C-101B-9397-08002B2CF9AE}" pid="8" name="DocHub_PhaseLifecycle">
    <vt:lpwstr>4806;#Agreement Variation|6baa7f11-bf3a-44dd-a459-6ca71736aa5b</vt:lpwstr>
  </property>
  <property fmtid="{D5CDD505-2E9C-101B-9397-08002B2CF9AE}" pid="9" name="DocHub_Keywords">
    <vt:lpwstr/>
  </property>
  <property fmtid="{D5CDD505-2E9C-101B-9397-08002B2CF9AE}" pid="10" name="DocHub_Period">
    <vt:lpwstr/>
  </property>
  <property fmtid="{D5CDD505-2E9C-101B-9397-08002B2CF9AE}" pid="11" name="DocHub_Sector">
    <vt:lpwstr/>
  </property>
  <property fmtid="{D5CDD505-2E9C-101B-9397-08002B2CF9AE}" pid="12" name="DocHub_WorkActivity">
    <vt:lpwstr>63;#Training|82b7179b-f672-4694-9a36-74ec64695c9b</vt:lpwstr>
  </property>
  <property fmtid="{D5CDD505-2E9C-101B-9397-08002B2CF9AE}" pid="13" name="DocHub_EntityCustomer">
    <vt:lpwstr>19819;#Shadepower Group Pty Ltd|930cc8e1-95af-4f86-a953-2f95678e6b76</vt:lpwstr>
  </property>
  <property fmtid="{D5CDD505-2E9C-101B-9397-08002B2CF9AE}" pid="14" name="DocHub_ACCommsandMarketing">
    <vt:lpwstr/>
  </property>
  <property fmtid="{D5CDD505-2E9C-101B-9397-08002B2CF9AE}" pid="15" name="_CopySource">
    <vt:lpwstr/>
  </property>
  <property fmtid="{D5CDD505-2E9C-101B-9397-08002B2CF9AE}" pid="16" name="DocHub_EPACWorkstream">
    <vt:lpwstr>1253;#Programme Management|7e470949-b4e6-465c-95d0-4ecbc1bb7c4a</vt:lpwstr>
  </property>
</Properties>
</file>